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DieseArbeitsmappe"/>
  <bookViews>
    <workbookView xWindow="0" yWindow="0" windowWidth="25200" windowHeight="11175"/>
  </bookViews>
  <sheets>
    <sheet name="Spitzabrechnung - § 16 " sheetId="3" r:id="rId1"/>
    <sheet name="1. Lehrjahr" sheetId="1" r:id="rId2"/>
    <sheet name="2. Lehrjahr" sheetId="2" r:id="rId3"/>
    <sheet name="Sonderfälle" sheetId="5" r:id="rId4"/>
  </sheets>
  <definedNames>
    <definedName name="_xlnm.Print_Area" localSheetId="1">'1. Lehrjahr'!$A$1:$I$70</definedName>
    <definedName name="_xlnm.Print_Area" localSheetId="2">'2. Lehrjahr'!$A$1:$K$70</definedName>
    <definedName name="_xlnm.Print_Area" localSheetId="3">Sonderfälle!$A$1:$J$23</definedName>
    <definedName name="_xlnm.Print_Area" localSheetId="0">'Spitzabrechnung - § 16 '!$A$1:$F$48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5" l="1"/>
  <c r="M9" i="5"/>
  <c r="M10" i="5"/>
  <c r="M11" i="5"/>
  <c r="M12" i="5"/>
  <c r="M13" i="5"/>
  <c r="M14" i="5"/>
  <c r="M15" i="5"/>
  <c r="M16" i="5"/>
  <c r="M17" i="5"/>
  <c r="M18" i="5"/>
  <c r="M19" i="5"/>
  <c r="M20" i="5"/>
  <c r="M21" i="5"/>
  <c r="M22" i="5"/>
  <c r="N14" i="5" l="1"/>
  <c r="O14" i="5" s="1"/>
  <c r="N18" i="5"/>
  <c r="O18" i="5" s="1"/>
  <c r="N19" i="5"/>
  <c r="O19" i="5" s="1"/>
  <c r="N9" i="5"/>
  <c r="O9" i="5" s="1"/>
  <c r="N10" i="5"/>
  <c r="O10" i="5" s="1"/>
  <c r="N11" i="5"/>
  <c r="O11" i="5" s="1"/>
  <c r="N12" i="5"/>
  <c r="O12" i="5" s="1"/>
  <c r="N13" i="5"/>
  <c r="O13" i="5" s="1"/>
  <c r="N15" i="5"/>
  <c r="O15" i="5" s="1"/>
  <c r="N16" i="5"/>
  <c r="O16" i="5" s="1"/>
  <c r="N17" i="5"/>
  <c r="O17" i="5" s="1"/>
  <c r="N20" i="5"/>
  <c r="O20" i="5" s="1"/>
  <c r="N21" i="5"/>
  <c r="O21" i="5" s="1"/>
  <c r="N22" i="5"/>
  <c r="O22" i="5" s="1"/>
  <c r="N8" i="5"/>
  <c r="O8" i="5" s="1"/>
  <c r="O23" i="5" l="1"/>
  <c r="C4" i="5"/>
  <c r="C3" i="5"/>
  <c r="J6" i="2" l="1"/>
  <c r="J69" i="2" l="1"/>
  <c r="K69" i="2"/>
  <c r="L69" i="2"/>
  <c r="M69" i="2"/>
  <c r="N69" i="2"/>
  <c r="O69" i="2"/>
  <c r="P69" i="2"/>
  <c r="Q69" i="2" s="1"/>
  <c r="J68" i="2"/>
  <c r="K68" i="2"/>
  <c r="M68" i="2"/>
  <c r="N68" i="2"/>
  <c r="O68" i="2"/>
  <c r="L68" i="2" s="1"/>
  <c r="P68" i="2"/>
  <c r="Q68" i="2" s="1"/>
  <c r="J67" i="2"/>
  <c r="K67" i="2"/>
  <c r="M67" i="2"/>
  <c r="N67" i="2"/>
  <c r="O67" i="2"/>
  <c r="P67" i="2"/>
  <c r="Q67" i="2" s="1"/>
  <c r="J66" i="2"/>
  <c r="K66" i="2"/>
  <c r="M66" i="2"/>
  <c r="N66" i="2"/>
  <c r="O66" i="2"/>
  <c r="L66" i="2" s="1"/>
  <c r="P66" i="2"/>
  <c r="Q66" i="2" s="1"/>
  <c r="J65" i="2"/>
  <c r="K65" i="2"/>
  <c r="M65" i="2"/>
  <c r="N65" i="2"/>
  <c r="O65" i="2"/>
  <c r="P65" i="2"/>
  <c r="Q65" i="2" s="1"/>
  <c r="J64" i="2"/>
  <c r="K64" i="2"/>
  <c r="M64" i="2"/>
  <c r="N64" i="2"/>
  <c r="O64" i="2"/>
  <c r="L64" i="2" s="1"/>
  <c r="P64" i="2"/>
  <c r="Q64" i="2" s="1"/>
  <c r="J63" i="2"/>
  <c r="K63" i="2"/>
  <c r="M63" i="2"/>
  <c r="N63" i="2"/>
  <c r="O63" i="2"/>
  <c r="P63" i="2"/>
  <c r="Q63" i="2" s="1"/>
  <c r="J62" i="2"/>
  <c r="K62" i="2"/>
  <c r="M62" i="2"/>
  <c r="N62" i="2"/>
  <c r="O62" i="2"/>
  <c r="P62" i="2"/>
  <c r="Q62" i="2" s="1"/>
  <c r="J61" i="2"/>
  <c r="K61" i="2"/>
  <c r="M61" i="2"/>
  <c r="N61" i="2"/>
  <c r="O61" i="2"/>
  <c r="P61" i="2"/>
  <c r="Q61" i="2" s="1"/>
  <c r="J60" i="2"/>
  <c r="K60" i="2"/>
  <c r="M60" i="2"/>
  <c r="N60" i="2"/>
  <c r="O60" i="2"/>
  <c r="P60" i="2"/>
  <c r="Q60" i="2" s="1"/>
  <c r="J59" i="2"/>
  <c r="K59" i="2"/>
  <c r="M59" i="2"/>
  <c r="N59" i="2"/>
  <c r="O59" i="2"/>
  <c r="P59" i="2"/>
  <c r="Q59" i="2" s="1"/>
  <c r="J58" i="2"/>
  <c r="K58" i="2"/>
  <c r="M58" i="2"/>
  <c r="N58" i="2"/>
  <c r="O58" i="2"/>
  <c r="P58" i="2"/>
  <c r="Q58" i="2" s="1"/>
  <c r="J57" i="2"/>
  <c r="K57" i="2"/>
  <c r="M57" i="2"/>
  <c r="N57" i="2"/>
  <c r="O57" i="2"/>
  <c r="P57" i="2"/>
  <c r="Q57" i="2" s="1"/>
  <c r="J56" i="2"/>
  <c r="K56" i="2"/>
  <c r="M56" i="2"/>
  <c r="N56" i="2"/>
  <c r="O56" i="2"/>
  <c r="P56" i="2"/>
  <c r="Q56" i="2" s="1"/>
  <c r="J55" i="2"/>
  <c r="K55" i="2"/>
  <c r="M55" i="2"/>
  <c r="N55" i="2"/>
  <c r="O55" i="2"/>
  <c r="P55" i="2"/>
  <c r="Q55" i="2" s="1"/>
  <c r="J54" i="2"/>
  <c r="K54" i="2"/>
  <c r="M54" i="2"/>
  <c r="N54" i="2"/>
  <c r="O54" i="2"/>
  <c r="P54" i="2"/>
  <c r="Q54" i="2" s="1"/>
  <c r="J53" i="2"/>
  <c r="K53" i="2"/>
  <c r="M53" i="2"/>
  <c r="N53" i="2"/>
  <c r="O53" i="2"/>
  <c r="P53" i="2"/>
  <c r="Q53" i="2" s="1"/>
  <c r="J52" i="2"/>
  <c r="K52" i="2"/>
  <c r="M52" i="2"/>
  <c r="N52" i="2"/>
  <c r="O52" i="2"/>
  <c r="P52" i="2"/>
  <c r="Q52" i="2" s="1"/>
  <c r="J51" i="2"/>
  <c r="K51" i="2"/>
  <c r="M51" i="2"/>
  <c r="N51" i="2"/>
  <c r="O51" i="2"/>
  <c r="P51" i="2"/>
  <c r="Q51" i="2" s="1"/>
  <c r="J50" i="2"/>
  <c r="K50" i="2"/>
  <c r="M50" i="2"/>
  <c r="N50" i="2"/>
  <c r="O50" i="2"/>
  <c r="P50" i="2"/>
  <c r="Q50" i="2" s="1"/>
  <c r="J49" i="2"/>
  <c r="K49" i="2"/>
  <c r="M49" i="2"/>
  <c r="N49" i="2"/>
  <c r="O49" i="2"/>
  <c r="P49" i="2"/>
  <c r="Q49" i="2" s="1"/>
  <c r="J48" i="2"/>
  <c r="K48" i="2"/>
  <c r="M48" i="2"/>
  <c r="N48" i="2"/>
  <c r="O48" i="2"/>
  <c r="P48" i="2"/>
  <c r="Q48" i="2" s="1"/>
  <c r="J47" i="2"/>
  <c r="K47" i="2"/>
  <c r="M47" i="2"/>
  <c r="N47" i="2"/>
  <c r="O47" i="2"/>
  <c r="P47" i="2"/>
  <c r="Q47" i="2" s="1"/>
  <c r="J46" i="2"/>
  <c r="K46" i="2"/>
  <c r="M46" i="2"/>
  <c r="N46" i="2"/>
  <c r="O46" i="2"/>
  <c r="P46" i="2"/>
  <c r="Q46" i="2" s="1"/>
  <c r="J45" i="2"/>
  <c r="K45" i="2"/>
  <c r="M45" i="2"/>
  <c r="N45" i="2"/>
  <c r="O45" i="2"/>
  <c r="P45" i="2"/>
  <c r="Q45" i="2" s="1"/>
  <c r="J44" i="2"/>
  <c r="K44" i="2"/>
  <c r="M44" i="2"/>
  <c r="N44" i="2"/>
  <c r="O44" i="2"/>
  <c r="P44" i="2"/>
  <c r="Q44" i="2" s="1"/>
  <c r="J43" i="2"/>
  <c r="K43" i="2"/>
  <c r="M43" i="2"/>
  <c r="N43" i="2"/>
  <c r="O43" i="2"/>
  <c r="P43" i="2"/>
  <c r="Q43" i="2" s="1"/>
  <c r="J42" i="2"/>
  <c r="K42" i="2"/>
  <c r="M42" i="2"/>
  <c r="N42" i="2"/>
  <c r="O42" i="2"/>
  <c r="P42" i="2"/>
  <c r="Q42" i="2" s="1"/>
  <c r="J41" i="2"/>
  <c r="K41" i="2"/>
  <c r="M41" i="2"/>
  <c r="N41" i="2"/>
  <c r="O41" i="2"/>
  <c r="P41" i="2"/>
  <c r="Q41" i="2" s="1"/>
  <c r="J40" i="2"/>
  <c r="K40" i="2"/>
  <c r="M40" i="2"/>
  <c r="N40" i="2"/>
  <c r="O40" i="2"/>
  <c r="P40" i="2"/>
  <c r="Q40" i="2" s="1"/>
  <c r="I69" i="1"/>
  <c r="J69" i="1"/>
  <c r="K69" i="1" s="1"/>
  <c r="I68" i="1"/>
  <c r="J68" i="1"/>
  <c r="K68" i="1" s="1"/>
  <c r="I67" i="1"/>
  <c r="J67" i="1"/>
  <c r="K67" i="1" s="1"/>
  <c r="I66" i="1"/>
  <c r="J66" i="1"/>
  <c r="K66" i="1" s="1"/>
  <c r="I65" i="1"/>
  <c r="J65" i="1"/>
  <c r="K65" i="1" s="1"/>
  <c r="I64" i="1"/>
  <c r="J64" i="1"/>
  <c r="K64" i="1" s="1"/>
  <c r="I63" i="1"/>
  <c r="J63" i="1"/>
  <c r="K63" i="1" s="1"/>
  <c r="I62" i="1"/>
  <c r="J62" i="1"/>
  <c r="K62" i="1" s="1"/>
  <c r="I61" i="1"/>
  <c r="J61" i="1"/>
  <c r="K61" i="1" s="1"/>
  <c r="I60" i="1"/>
  <c r="J60" i="1"/>
  <c r="K60" i="1" s="1"/>
  <c r="I59" i="1"/>
  <c r="J59" i="1"/>
  <c r="K59" i="1" s="1"/>
  <c r="I58" i="1"/>
  <c r="J58" i="1"/>
  <c r="K58" i="1" s="1"/>
  <c r="I57" i="1"/>
  <c r="J57" i="1"/>
  <c r="K57" i="1" s="1"/>
  <c r="I56" i="1"/>
  <c r="J56" i="1"/>
  <c r="K56" i="1" s="1"/>
  <c r="I55" i="1"/>
  <c r="J55" i="1"/>
  <c r="K55" i="1" s="1"/>
  <c r="I54" i="1"/>
  <c r="J54" i="1"/>
  <c r="K54" i="1" s="1"/>
  <c r="I53" i="1"/>
  <c r="J53" i="1"/>
  <c r="K53" i="1" s="1"/>
  <c r="I52" i="1"/>
  <c r="J52" i="1"/>
  <c r="K52" i="1" s="1"/>
  <c r="I51" i="1"/>
  <c r="J51" i="1"/>
  <c r="K51" i="1" s="1"/>
  <c r="I50" i="1"/>
  <c r="J50" i="1"/>
  <c r="K50" i="1" s="1"/>
  <c r="I49" i="1"/>
  <c r="J49" i="1"/>
  <c r="K49" i="1" s="1"/>
  <c r="I48" i="1"/>
  <c r="J48" i="1"/>
  <c r="K48" i="1" s="1"/>
  <c r="I47" i="1"/>
  <c r="J47" i="1"/>
  <c r="K47" i="1" s="1"/>
  <c r="I46" i="1"/>
  <c r="J46" i="1"/>
  <c r="K46" i="1" s="1"/>
  <c r="I45" i="1"/>
  <c r="J45" i="1"/>
  <c r="K45" i="1" s="1"/>
  <c r="I44" i="1"/>
  <c r="J44" i="1"/>
  <c r="K44" i="1" s="1"/>
  <c r="I43" i="1"/>
  <c r="J43" i="1"/>
  <c r="K43" i="1" s="1"/>
  <c r="I42" i="1"/>
  <c r="J42" i="1"/>
  <c r="K42" i="1" s="1"/>
  <c r="I41" i="1"/>
  <c r="J41" i="1"/>
  <c r="K41" i="1" s="1"/>
  <c r="I40" i="1"/>
  <c r="J40" i="1"/>
  <c r="K40" i="1" s="1"/>
  <c r="L67" i="2" l="1"/>
  <c r="L63" i="2"/>
  <c r="L65" i="2"/>
  <c r="L62" i="2"/>
  <c r="L60" i="2"/>
  <c r="L59" i="2"/>
  <c r="L61" i="2"/>
  <c r="L57" i="2"/>
  <c r="L56" i="2"/>
  <c r="L58" i="2"/>
  <c r="L55" i="2"/>
  <c r="L48" i="2"/>
  <c r="L50" i="2"/>
  <c r="L52" i="2"/>
  <c r="L54" i="2"/>
  <c r="L53" i="2"/>
  <c r="L47" i="2"/>
  <c r="L49" i="2"/>
  <c r="L51" i="2"/>
  <c r="L46" i="2"/>
  <c r="L44" i="2"/>
  <c r="L43" i="2"/>
  <c r="L45" i="2"/>
  <c r="L41" i="2"/>
  <c r="L40" i="2"/>
  <c r="L42" i="2"/>
  <c r="I22" i="1"/>
  <c r="K11" i="2" l="1"/>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C4" i="1" l="1"/>
  <c r="C3" i="1"/>
  <c r="C4" i="2"/>
  <c r="C3"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I15" i="1"/>
  <c r="I16" i="1"/>
  <c r="I17" i="1"/>
  <c r="I18" i="1"/>
  <c r="I19" i="1"/>
  <c r="I20" i="1"/>
  <c r="I21" i="1"/>
  <c r="I23" i="1"/>
  <c r="I24" i="1"/>
  <c r="I25" i="1"/>
  <c r="I26" i="1"/>
  <c r="I27" i="1"/>
  <c r="I28" i="1"/>
  <c r="I29" i="1"/>
  <c r="I30" i="1"/>
  <c r="I31" i="1"/>
  <c r="I32" i="1"/>
  <c r="I33" i="1"/>
  <c r="I34" i="1"/>
  <c r="I35" i="1"/>
  <c r="I36" i="1"/>
  <c r="I37" i="1"/>
  <c r="I38" i="1"/>
  <c r="I39" i="1"/>
  <c r="P10" i="2"/>
  <c r="Q10" i="2" s="1"/>
  <c r="P11" i="2"/>
  <c r="P12" i="2"/>
  <c r="P13" i="2"/>
  <c r="Q13" i="2" s="1"/>
  <c r="P14" i="2"/>
  <c r="P15" i="2"/>
  <c r="Q15" i="2" s="1"/>
  <c r="P16" i="2"/>
  <c r="Q16" i="2" s="1"/>
  <c r="P17" i="2"/>
  <c r="Q17" i="2" s="1"/>
  <c r="P18" i="2"/>
  <c r="Q18" i="2" s="1"/>
  <c r="P19" i="2"/>
  <c r="Q19" i="2" s="1"/>
  <c r="P20" i="2"/>
  <c r="P21" i="2"/>
  <c r="Q21" i="2" s="1"/>
  <c r="P22" i="2"/>
  <c r="P23" i="2"/>
  <c r="Q23" i="2" s="1"/>
  <c r="P24" i="2"/>
  <c r="Q24" i="2" s="1"/>
  <c r="P25" i="2"/>
  <c r="Q25" i="2" s="1"/>
  <c r="P26" i="2"/>
  <c r="Q26" i="2" s="1"/>
  <c r="P27" i="2"/>
  <c r="P28" i="2"/>
  <c r="P29" i="2"/>
  <c r="Q29" i="2" s="1"/>
  <c r="P30" i="2"/>
  <c r="P31" i="2"/>
  <c r="Q31" i="2" s="1"/>
  <c r="P32" i="2"/>
  <c r="Q32" i="2" s="1"/>
  <c r="P33" i="2"/>
  <c r="Q33" i="2" s="1"/>
  <c r="P34" i="2"/>
  <c r="Q34" i="2" s="1"/>
  <c r="P35" i="2"/>
  <c r="Q35" i="2" s="1"/>
  <c r="P36" i="2"/>
  <c r="Q36" i="2" s="1"/>
  <c r="P37" i="2"/>
  <c r="Q37" i="2" s="1"/>
  <c r="P38" i="2"/>
  <c r="P39" i="2"/>
  <c r="Q39" i="2" s="1"/>
  <c r="M14" i="2"/>
  <c r="M15" i="2"/>
  <c r="M16" i="2"/>
  <c r="M17" i="2"/>
  <c r="M18" i="2"/>
  <c r="M19" i="2"/>
  <c r="M20" i="2"/>
  <c r="M21" i="2"/>
  <c r="M22" i="2"/>
  <c r="M23" i="2"/>
  <c r="M24" i="2"/>
  <c r="M25" i="2"/>
  <c r="M26" i="2"/>
  <c r="M27" i="2"/>
  <c r="M28" i="2"/>
  <c r="M29" i="2"/>
  <c r="M30" i="2"/>
  <c r="M31" i="2"/>
  <c r="M32" i="2"/>
  <c r="M33" i="2"/>
  <c r="M34" i="2"/>
  <c r="M35" i="2"/>
  <c r="M36" i="2"/>
  <c r="M37" i="2"/>
  <c r="M38" i="2"/>
  <c r="M39" i="2"/>
  <c r="J39" i="1"/>
  <c r="K39" i="1" s="1"/>
  <c r="J38" i="1"/>
  <c r="K38" i="1" s="1"/>
  <c r="J37" i="1"/>
  <c r="K37" i="1" s="1"/>
  <c r="J36" i="1"/>
  <c r="K36" i="1" s="1"/>
  <c r="J35" i="1"/>
  <c r="K35" i="1" s="1"/>
  <c r="J34" i="1"/>
  <c r="K34" i="1" s="1"/>
  <c r="J33" i="1"/>
  <c r="K33" i="1" s="1"/>
  <c r="J32" i="1"/>
  <c r="K32" i="1" s="1"/>
  <c r="J31" i="1"/>
  <c r="K31" i="1" s="1"/>
  <c r="J30" i="1"/>
  <c r="K30" i="1" s="1"/>
  <c r="J29" i="1"/>
  <c r="K29" i="1" s="1"/>
  <c r="J28" i="1"/>
  <c r="K28" i="1" s="1"/>
  <c r="J27" i="1"/>
  <c r="K27" i="1" s="1"/>
  <c r="J26" i="1"/>
  <c r="K26" i="1" s="1"/>
  <c r="J25" i="1"/>
  <c r="K25" i="1" s="1"/>
  <c r="J24" i="1"/>
  <c r="K24" i="1" s="1"/>
  <c r="J23" i="1"/>
  <c r="K23" i="1" s="1"/>
  <c r="J22" i="1"/>
  <c r="K22" i="1" s="1"/>
  <c r="J21" i="1"/>
  <c r="K21" i="1" s="1"/>
  <c r="J20" i="1"/>
  <c r="K20" i="1" s="1"/>
  <c r="J19" i="1"/>
  <c r="K19" i="1" s="1"/>
  <c r="J18" i="1"/>
  <c r="K18" i="1" s="1"/>
  <c r="J17" i="1"/>
  <c r="K17" i="1" s="1"/>
  <c r="J16" i="1"/>
  <c r="K16" i="1" s="1"/>
  <c r="J15" i="1"/>
  <c r="K15" i="1" s="1"/>
  <c r="J14" i="1"/>
  <c r="K14" i="1" s="1"/>
  <c r="I14" i="1" s="1"/>
  <c r="J13" i="1"/>
  <c r="K13" i="1" s="1"/>
  <c r="I13" i="1" s="1"/>
  <c r="J12" i="1"/>
  <c r="K12" i="1" s="1"/>
  <c r="I12" i="1" s="1"/>
  <c r="J11" i="1"/>
  <c r="K11" i="1" s="1"/>
  <c r="I11" i="1" s="1"/>
  <c r="J10" i="1"/>
  <c r="K10" i="1" s="1"/>
  <c r="I10" i="1" s="1"/>
  <c r="G70" i="2"/>
  <c r="O39" i="2"/>
  <c r="N39" i="2"/>
  <c r="Q38" i="2"/>
  <c r="O38" i="2"/>
  <c r="N38" i="2"/>
  <c r="O37" i="2"/>
  <c r="N37" i="2"/>
  <c r="O36" i="2"/>
  <c r="N36" i="2"/>
  <c r="O35" i="2"/>
  <c r="N35" i="2"/>
  <c r="O34" i="2"/>
  <c r="N34" i="2"/>
  <c r="O33" i="2"/>
  <c r="N33" i="2"/>
  <c r="O32" i="2"/>
  <c r="N32" i="2"/>
  <c r="O31" i="2"/>
  <c r="N31" i="2"/>
  <c r="Q30" i="2"/>
  <c r="O30" i="2"/>
  <c r="N30" i="2"/>
  <c r="O29" i="2"/>
  <c r="N29" i="2"/>
  <c r="Q28" i="2"/>
  <c r="O28" i="2"/>
  <c r="N28" i="2"/>
  <c r="Q27" i="2"/>
  <c r="O27" i="2"/>
  <c r="N27" i="2"/>
  <c r="O26" i="2"/>
  <c r="N26" i="2"/>
  <c r="O25" i="2"/>
  <c r="N25" i="2"/>
  <c r="O24" i="2"/>
  <c r="N24" i="2"/>
  <c r="O23" i="2"/>
  <c r="N23" i="2"/>
  <c r="Q22" i="2"/>
  <c r="O22" i="2"/>
  <c r="N22" i="2"/>
  <c r="O21" i="2"/>
  <c r="N21" i="2"/>
  <c r="Q20" i="2"/>
  <c r="O20" i="2"/>
  <c r="N20" i="2"/>
  <c r="O19" i="2"/>
  <c r="N19" i="2"/>
  <c r="O18" i="2"/>
  <c r="N18" i="2"/>
  <c r="O17" i="2"/>
  <c r="N17" i="2"/>
  <c r="O16" i="2"/>
  <c r="N16" i="2"/>
  <c r="O15" i="2"/>
  <c r="N15" i="2"/>
  <c r="Q14" i="2"/>
  <c r="O14" i="2"/>
  <c r="N14" i="2"/>
  <c r="O13" i="2"/>
  <c r="N13" i="2"/>
  <c r="M13" i="2" s="1"/>
  <c r="Q12" i="2"/>
  <c r="O12" i="2"/>
  <c r="N12" i="2"/>
  <c r="M12" i="2" s="1"/>
  <c r="Q11" i="2"/>
  <c r="O11" i="2"/>
  <c r="N11" i="2"/>
  <c r="M11" i="2" s="1"/>
  <c r="O10" i="2"/>
  <c r="N10" i="2"/>
  <c r="M10" i="2" s="1"/>
  <c r="L33" i="2" l="1"/>
  <c r="L36" i="2"/>
  <c r="L39" i="2"/>
  <c r="L27" i="2"/>
  <c r="L21" i="2"/>
  <c r="L22" i="2"/>
  <c r="L19" i="2"/>
  <c r="L31" i="2"/>
  <c r="L23" i="2"/>
  <c r="L26" i="2"/>
  <c r="L29" i="2"/>
  <c r="I70" i="1"/>
  <c r="L15" i="2"/>
  <c r="L17" i="2"/>
  <c r="L32" i="2"/>
  <c r="L20" i="2"/>
  <c r="L25" i="2"/>
  <c r="L35" i="2"/>
  <c r="L13" i="2"/>
  <c r="L38" i="2"/>
  <c r="L24" i="2"/>
  <c r="L28" i="2"/>
  <c r="L30" i="2"/>
  <c r="L34" i="2"/>
  <c r="L14" i="2"/>
  <c r="L16" i="2"/>
  <c r="L18" i="2"/>
  <c r="L37" i="2"/>
  <c r="L12" i="2"/>
  <c r="L11" i="2"/>
  <c r="L10" i="2"/>
  <c r="J10" i="2" s="1"/>
  <c r="K10" i="2" l="1"/>
  <c r="K70" i="2" s="1"/>
  <c r="C28" i="3" s="1"/>
  <c r="J11" i="2"/>
  <c r="J70" i="2" s="1"/>
  <c r="G70" i="1" l="1"/>
</calcChain>
</file>

<file path=xl/comments1.xml><?xml version="1.0" encoding="utf-8"?>
<comments xmlns="http://schemas.openxmlformats.org/spreadsheetml/2006/main">
  <authors>
    <author>User</author>
  </authors>
  <commentList>
    <comment ref="B9" authorId="0">
      <text>
        <r>
          <rPr>
            <b/>
            <sz val="11"/>
            <color indexed="81"/>
            <rFont val="Segoe UI"/>
            <family val="2"/>
          </rPr>
          <t>Tragen Sie bitte den Nachnamen Ihrer/Ihres Auszubildenden ein.</t>
        </r>
      </text>
    </comment>
    <comment ref="C9" authorId="0">
      <text>
        <r>
          <rPr>
            <b/>
            <sz val="11"/>
            <color indexed="81"/>
            <rFont val="Segoe UI"/>
            <family val="2"/>
          </rPr>
          <t>Tragen Sie bitte den Vornamen Ihrer/Ihres Auszubildenden ein.</t>
        </r>
      </text>
    </comment>
    <comment ref="D9" authorId="0">
      <text>
        <r>
          <rPr>
            <b/>
            <sz val="11"/>
            <color indexed="81"/>
            <rFont val="Segoe UI"/>
            <family val="2"/>
          </rPr>
          <t>Geben Sie bitte den genauen Zeitpunkt an, ab dem sich Ihre/Ihr Auszubildende/r sich in Ihrer Einrichtung befindet.</t>
        </r>
      </text>
    </comment>
    <comment ref="E9" authorId="0">
      <text>
        <r>
          <rPr>
            <b/>
            <sz val="11"/>
            <color indexed="81"/>
            <rFont val="Segoe UI"/>
            <family val="2"/>
          </rPr>
          <t>Sollte Ihre/Ihr Auszubildende/r Ihre Einrichtung im Jahr 2021 verlassen haben, geben Sie bitte den letzten Tag der Ausbildung in Ihrer Einrichtung an.
Lassen Sie das Feld bitte frei, falls es keine vorzeitige Beendigung gegeben hat!</t>
        </r>
      </text>
    </comment>
    <comment ref="F9" authorId="0">
      <text>
        <r>
          <rPr>
            <b/>
            <sz val="11"/>
            <color indexed="81"/>
            <rFont val="Segoe UI"/>
            <family val="2"/>
          </rPr>
          <t>Wählen Sie bitte den Ausbildungsumfang Ihrer/Ihres Auszubildenden aus.</t>
        </r>
      </text>
    </comment>
    <comment ref="G9" authorId="0">
      <text>
        <r>
          <rPr>
            <b/>
            <sz val="11"/>
            <color indexed="81"/>
            <rFont val="Segoe UI"/>
            <family val="2"/>
          </rPr>
          <t>Wählen Sie bitte aus, ob Ihre/Ihr Auszubildende/r eine Förderung durch Dritte erhält.</t>
        </r>
      </text>
    </comment>
    <comment ref="H9" authorId="0">
      <text>
        <r>
          <rPr>
            <b/>
            <sz val="11"/>
            <color indexed="81"/>
            <rFont val="Segoe UI"/>
            <family val="2"/>
          </rPr>
          <t>Bitte geben Sie die durchschnittlichen monatlichen Arbeitgeberbruttokosten  Ihrer/Ihres Auszubildenden im Jahr 2021 an.
SV-Beiträge, ggfs. Jahressonderzahlung etc. sind anteilig mitanzugeben. 
Sollte Ihre/Ihr Auszubildende/r eine Förderung erhalten, ist die geförderte Summe von den Arbeitgeberbruttokosten abzuziehen!
Sollte Ihre/Ihr Auszubildende/r eine Vollförderung erhalten, ist dieses Feld freizulassen!</t>
        </r>
      </text>
    </comment>
  </commentList>
</comments>
</file>

<file path=xl/comments2.xml><?xml version="1.0" encoding="utf-8"?>
<comments xmlns="http://schemas.openxmlformats.org/spreadsheetml/2006/main">
  <authors>
    <author>Schwederski, Eike-Tristan</author>
  </authors>
  <commentList>
    <comment ref="B9" authorId="0">
      <text>
        <r>
          <rPr>
            <b/>
            <sz val="11"/>
            <color indexed="81"/>
            <rFont val="Segoe UI"/>
            <family val="2"/>
          </rPr>
          <t>Tragen Sie bitte den Nachnamen Ihrer/Ihres Auszubildenden ein.</t>
        </r>
      </text>
    </comment>
    <comment ref="C9" authorId="0">
      <text>
        <r>
          <rPr>
            <b/>
            <sz val="11"/>
            <color indexed="81"/>
            <rFont val="Segoe UI"/>
            <family val="2"/>
          </rPr>
          <t>Tragen Sie bitte den Vornamen Ihrer/Ihres Auszubildenden ein.</t>
        </r>
      </text>
    </comment>
    <comment ref="D9" authorId="0">
      <text>
        <r>
          <rPr>
            <b/>
            <sz val="11"/>
            <color indexed="81"/>
            <rFont val="Segoe UI"/>
            <family val="2"/>
          </rPr>
          <t>Geben Sie bitte den genauen Zeitpunkt an, ab dem sich Ihre/Ihr Auszubildende/r sich in Ihrer Einrichtung befindet.</t>
        </r>
      </text>
    </comment>
    <comment ref="E9" authorId="0">
      <text>
        <r>
          <rPr>
            <b/>
            <sz val="11"/>
            <color indexed="81"/>
            <rFont val="Segoe UI"/>
            <family val="2"/>
          </rPr>
          <t>Sollte Ihre/Ihr Auszubildende/r Ihre Einrichtung im Jahr 2021 verlassen haben, geben Sie bitte den letzten Tag der Ausbildung in Ihrer Einrichtung an.
Lassen Sie das Feld bitte frei, falls es keine vorzeitige Beendigung gegeben hat!</t>
        </r>
      </text>
    </comment>
    <comment ref="F9" authorId="0">
      <text>
        <r>
          <rPr>
            <b/>
            <sz val="11"/>
            <color indexed="81"/>
            <rFont val="Segoe UI"/>
            <family val="2"/>
          </rPr>
          <t>Wählen Sie bitte den Ausbildungsumfang Ihrer/Ihres Auszubildenden aus.</t>
        </r>
      </text>
    </comment>
    <comment ref="G9" authorId="0">
      <text>
        <r>
          <rPr>
            <b/>
            <sz val="11"/>
            <color indexed="81"/>
            <rFont val="Segoe UI"/>
            <family val="2"/>
          </rPr>
          <t>Wählen Sie bitte aus, ob Ihre/Ihr Auszubildende/r eine Förderung durch Dritte erhält.</t>
        </r>
      </text>
    </comment>
    <comment ref="H9" authorId="0">
      <text>
        <r>
          <rPr>
            <b/>
            <sz val="11"/>
            <color indexed="81"/>
            <rFont val="Segoe UI"/>
            <family val="2"/>
          </rPr>
          <t>Bitte geben Sie die durchschnittlichen monatlichen Arbeitgeberbruttokosten Ihrer/Ihres Auszubildenden im Jahr 2021 an, nur für das 1. Lehrjahr.
SV-Beiträge, ggfs. Jahressonderzahlung etc. sind anteilig mitanzugeben. 
Sollte Ihre/Ihr Auszubildende/r eine Förderung erhalten, ist die geförderte Summe anteilig von den Arbeitgeberbruttokosten abzuziehen!
Sollte Ihre/Ihr Auszubildende/r eine Vollförderung erhalten, ist dieses Feld freizulassen!
Sollte Ihre/Ihr Auszubildende/r dieses Jahr keinen Monat im 1. Lehrjahr gewesen sein, tragen Sie bitte einen Wert von 0,00 Euro ein!</t>
        </r>
      </text>
    </comment>
    <comment ref="I9" authorId="0">
      <text>
        <r>
          <rPr>
            <b/>
            <sz val="11"/>
            <color indexed="81"/>
            <rFont val="Segoe UI"/>
            <family val="2"/>
          </rPr>
          <t>Bitte geben Sie die durchschnittlichen monatlichen Arbeitgeberbruttokosten Ihrer/Ihres Auszubildenden im Jahr 2021 an, nur für das 2. Lehrjahr.
SV-Beiträge, ggfs. Jahressonderzahlung etc. sind anteilig mitanzugeben. 
Sollte Ihre/Ihr Auszubildende/r eine Förderung erhalten, ist die geförderte Summe von den Arbeitgeberbruttokosten abzuziehen!
Sollte Ihre/Ihr Auszubildende/r eine Vollförderung erhalten, ist dieses Feld freizulassen!</t>
        </r>
      </text>
    </comment>
  </commentList>
</comments>
</file>

<file path=xl/comments3.xml><?xml version="1.0" encoding="utf-8"?>
<comments xmlns="http://schemas.openxmlformats.org/spreadsheetml/2006/main">
  <authors>
    <author>Schwederski, Eike-Tristan</author>
    <author>Syeren, Jan-Hendrik</author>
  </authors>
  <commentList>
    <comment ref="B7" authorId="0">
      <text>
        <r>
          <rPr>
            <b/>
            <sz val="11"/>
            <color indexed="81"/>
            <rFont val="Segoe UI"/>
            <family val="2"/>
          </rPr>
          <t>Tragen Sie bitte den Nachnamen Ihrer/Ihres Auszubildenden ein.</t>
        </r>
      </text>
    </comment>
    <comment ref="C7" authorId="0">
      <text>
        <r>
          <rPr>
            <b/>
            <sz val="11"/>
            <color indexed="81"/>
            <rFont val="Segoe UI"/>
            <family val="2"/>
          </rPr>
          <t>Tragen Sie bitte den Vornamen Ihrer/Ihres Auszubildenden ein.</t>
        </r>
      </text>
    </comment>
    <comment ref="D7" authorId="1">
      <text>
        <r>
          <rPr>
            <b/>
            <sz val="9"/>
            <color indexed="81"/>
            <rFont val="Segoe UI"/>
          </rPr>
          <t>Geben Sie bitte den Beginn der Ausbildung Ihrer/s Auszubildenden an</t>
        </r>
        <r>
          <rPr>
            <sz val="9"/>
            <color indexed="81"/>
            <rFont val="Segoe UI"/>
          </rPr>
          <t xml:space="preserve">
</t>
        </r>
      </text>
    </comment>
    <comment ref="E7" authorId="0">
      <text>
        <r>
          <rPr>
            <b/>
            <sz val="11"/>
            <color indexed="81"/>
            <rFont val="Segoe UI"/>
            <family val="2"/>
          </rPr>
          <t>Geben Sie bitte den genauen Zeitpunkt an, ab dem sich Ihre/Ihr Auszubildende/r sich in Ihrer Einrichtung befindet.</t>
        </r>
      </text>
    </comment>
    <comment ref="F7" authorId="0">
      <text>
        <r>
          <rPr>
            <b/>
            <sz val="11"/>
            <color indexed="81"/>
            <rFont val="Segoe UI"/>
            <family val="2"/>
          </rPr>
          <t>Sollte Ihre/Ihr Auszubildende/r Ihre Einrichtung im Jahr 2021 verlassen haben, geben Sie bitte den letzten Tag der Ausbildung in Ihrer Einrichtung an.
Lassen Sie das Feld bitte frei, falls es keine vorzeitige Beendigung gegeben hat!</t>
        </r>
      </text>
    </comment>
    <comment ref="G7" authorId="0">
      <text>
        <r>
          <rPr>
            <b/>
            <sz val="11"/>
            <color indexed="81"/>
            <rFont val="Segoe UI"/>
            <family val="2"/>
          </rPr>
          <t>Wählen Sie bitte den Ausbildungsumfang Ihrer/Ihres Auszubildenden aus.</t>
        </r>
      </text>
    </comment>
    <comment ref="H7" authorId="0">
      <text>
        <r>
          <rPr>
            <b/>
            <sz val="11"/>
            <color indexed="81"/>
            <rFont val="Segoe UI"/>
            <family val="2"/>
          </rPr>
          <t>Wählen Sie bitte aus, ob Ihre/Ihr Auszubildende/r eine Förderung durch Dritte erhält.</t>
        </r>
      </text>
    </comment>
    <comment ref="I7" authorId="0">
      <text>
        <r>
          <rPr>
            <b/>
            <sz val="11"/>
            <color indexed="81"/>
            <rFont val="Segoe UI"/>
            <family val="2"/>
          </rPr>
          <t>Bitte geben Sie die Arbeitgeberbruttokosten Ihrer/Ihres Auszubildenden im Jahr 2021 an, nur für das 1. Lehrjahr.
SV-Beiträge, ggfs. Jahressonderzahlung etc. sind anteilig mitanzugeben. 
Sollte Ihre/Ihr Auszubildende/r eine Förderung erhalten, ist die geförderte Summe anteilig von den Arbeitgeberbruttokosten abzuziehen!
Sollte Ihre/Ihr Auszubildende/r eine Vollförderung erhalten, ist dieses Feld freizulassen!
Sollte Ihre/Ihr Auszubildende/r dieses Jahr keinen Monat im 1. Lehrjahr gewesen sein, tragen Sie bitte einen Wert von 0,00 Euro ein!</t>
        </r>
      </text>
    </comment>
    <comment ref="J7" authorId="0">
      <text>
        <r>
          <rPr>
            <b/>
            <sz val="11"/>
            <color indexed="81"/>
            <rFont val="Segoe UI"/>
            <family val="2"/>
          </rPr>
          <t>Bitte geben Sie die durchschnittlichen monatlichen Arbeitgeberbruttokosten Ihrer/Ihres Auszubildenden im Jahr 2021 an, nur für das 2. Lehrjahr.
SV-Beiträge, ggfs. Jahressonderzahlung etc. sind anteilig mitanzugeben. 
Sollte Ihre/Ihr Auszubildende/r eine Förderung erhalten, ist die geförderte Summe von den Arbeitgeberbruttokosten abzuziehen!
Sollte Ihre/Ihr Auszubildende/r eine Vollförderung erhalten, ist dieses Feld freizulassen!</t>
        </r>
      </text>
    </comment>
    <comment ref="K7" authorId="1">
      <text>
        <r>
          <rPr>
            <b/>
            <sz val="9"/>
            <color indexed="81"/>
            <rFont val="Segoe UI"/>
            <family val="2"/>
          </rPr>
          <t>Bitte geben Sie die Anzahl der Monate im 2. Ausbildungsjahr an.</t>
        </r>
        <r>
          <rPr>
            <sz val="9"/>
            <color indexed="81"/>
            <rFont val="Segoe UI"/>
            <family val="2"/>
          </rPr>
          <t xml:space="preserve">
</t>
        </r>
      </text>
    </comment>
    <comment ref="L7" authorId="1">
      <text>
        <r>
          <rPr>
            <b/>
            <sz val="9"/>
            <color indexed="81"/>
            <rFont val="Segoe UI"/>
            <family val="2"/>
          </rPr>
          <t>Hier müssen Sie die durchschnittlichen monatlichen Arbeitgeber-Bruttokosten einer Vollzeit Pflegefachkraft angeben.</t>
        </r>
      </text>
    </comment>
    <comment ref="M7" authorId="1">
      <text>
        <r>
          <rPr>
            <b/>
            <sz val="9"/>
            <color indexed="81"/>
            <rFont val="Segoe UI"/>
            <family val="2"/>
          </rPr>
          <t>Automatische Berechnung</t>
        </r>
        <r>
          <rPr>
            <sz val="9"/>
            <color indexed="81"/>
            <rFont val="Segoe UI"/>
            <family val="2"/>
          </rPr>
          <t xml:space="preserve">
</t>
        </r>
      </text>
    </comment>
    <comment ref="N7" authorId="1">
      <text>
        <r>
          <rPr>
            <b/>
            <sz val="9"/>
            <color indexed="81"/>
            <rFont val="Segoe UI"/>
            <family val="2"/>
          </rPr>
          <t>Automatische Berechnung</t>
        </r>
        <r>
          <rPr>
            <sz val="9"/>
            <color indexed="81"/>
            <rFont val="Segoe UI"/>
            <family val="2"/>
          </rPr>
          <t xml:space="preserve">
</t>
        </r>
      </text>
    </comment>
    <comment ref="O7" authorId="1">
      <text>
        <r>
          <rPr>
            <b/>
            <sz val="9"/>
            <color indexed="81"/>
            <rFont val="Segoe UI"/>
            <family val="2"/>
          </rPr>
          <t>Automatische Berechnung</t>
        </r>
        <r>
          <rPr>
            <sz val="9"/>
            <color indexed="81"/>
            <rFont val="Segoe UI"/>
            <family val="2"/>
          </rPr>
          <t xml:space="preserve">
</t>
        </r>
      </text>
    </comment>
  </commentList>
</comments>
</file>

<file path=xl/sharedStrings.xml><?xml version="1.0" encoding="utf-8"?>
<sst xmlns="http://schemas.openxmlformats.org/spreadsheetml/2006/main" count="90" uniqueCount="64">
  <si>
    <t>IK (9-stellig)</t>
  </si>
  <si>
    <t>Name der Einrichtung</t>
  </si>
  <si>
    <t>Nachname</t>
  </si>
  <si>
    <t>Vorname</t>
  </si>
  <si>
    <t>Arbeitgeberbruttokosten 2021</t>
  </si>
  <si>
    <t>Angaben zu Auszubildenden - Meldung der tatsächlichen Ausbildungskosten 
(Spitzabrechnung 2021 - § 16 PflAFinV)</t>
  </si>
  <si>
    <t>Förderung
durch Dritte</t>
  </si>
  <si>
    <t>Ausbildungs-
beginn</t>
  </si>
  <si>
    <t>Ausbildungs-
umfang</t>
  </si>
  <si>
    <t>Nr.</t>
  </si>
  <si>
    <t>1. Lehrjahr 2021</t>
  </si>
  <si>
    <t>ggfs. vorzeitiges
Ausbildungsende
im Jahr 2021</t>
  </si>
  <si>
    <t>Anzahl Monate im 1. Lehrjahr im Jahr 2021</t>
  </si>
  <si>
    <t>Monate Beginn bis Jahresende</t>
  </si>
  <si>
    <t>Monate Ende bis Jahresende</t>
  </si>
  <si>
    <t>Ø monatliche
Arbeitgeberbruttokosten 2021</t>
  </si>
  <si>
    <t>2. Lehrjahr 2021</t>
  </si>
  <si>
    <t>Anzahl Monate im 2. Lehrjahr im Jahr 2021</t>
  </si>
  <si>
    <t>Tage im Jahr</t>
  </si>
  <si>
    <t>Monate im Jahr</t>
  </si>
  <si>
    <t>Ø monatliche Arbeitgeberbruttokosten einer Pflegefachkraft im Jahr 2021</t>
  </si>
  <si>
    <t>Ø monatliche
Arbeitgeberbruttokosten 2021 1. Lehrjahr</t>
  </si>
  <si>
    <t>Ø monatliche
Arbeitgeberbruttokosten 2021 2. Lehrjahr</t>
  </si>
  <si>
    <t>Arbeitgeberbruttokosten 2021 unter Berücksichtigung der Mehrkosten gem. §27 PflBG</t>
  </si>
  <si>
    <t>Statistisches Landesamt Bremen</t>
  </si>
  <si>
    <t>- Pflegeausbildungsfonds -</t>
  </si>
  <si>
    <t>Pflegeausbildungsfonds</t>
  </si>
  <si>
    <t>An der Weide 14-16</t>
  </si>
  <si>
    <t>28195 Bremen</t>
  </si>
  <si>
    <t>Spitzabrechnung gemäß § 16 PflAFinV</t>
  </si>
  <si>
    <r>
      <rPr>
        <b/>
        <u/>
        <sz val="12"/>
        <color rgb="FFFF0000"/>
        <rFont val="Arial"/>
        <family val="2"/>
      </rPr>
      <t>ACHTUNG</t>
    </r>
    <r>
      <rPr>
        <b/>
        <sz val="12"/>
        <color rgb="FFFF0000"/>
        <rFont val="Arial"/>
        <family val="2"/>
      </rPr>
      <t>:</t>
    </r>
    <r>
      <rPr>
        <b/>
        <sz val="12"/>
        <color theme="1"/>
        <rFont val="Arial"/>
        <family val="2"/>
      </rPr>
      <t xml:space="preserve"> Dieser Erhebungsbogen ist </t>
    </r>
    <r>
      <rPr>
        <b/>
        <u/>
        <sz val="12"/>
        <color theme="1"/>
        <rFont val="Arial"/>
        <family val="2"/>
      </rPr>
      <t>ausschließlich</t>
    </r>
    <r>
      <rPr>
        <b/>
        <sz val="12"/>
        <color theme="1"/>
        <rFont val="Arial"/>
        <family val="2"/>
      </rPr>
      <t xml:space="preserve"> für die
</t>
    </r>
    <r>
      <rPr>
        <b/>
        <u/>
        <sz val="16"/>
        <color theme="1"/>
        <rFont val="Arial"/>
        <family val="2"/>
      </rPr>
      <t xml:space="preserve">Meldung der tatsächlichen Ausbildungskosten
</t>
    </r>
    <r>
      <rPr>
        <b/>
        <sz val="12"/>
        <color theme="1"/>
        <rFont val="Arial"/>
        <family val="2"/>
      </rPr>
      <t xml:space="preserve"> für das abgelaufene Kalenderjahr 2021 zu nutzen.</t>
    </r>
  </si>
  <si>
    <t>Allgemeine Angaben zur Einrichtung</t>
  </si>
  <si>
    <t>Sektor</t>
  </si>
  <si>
    <t>Kontaktdaten</t>
  </si>
  <si>
    <t>Name</t>
  </si>
  <si>
    <t>Telefon</t>
  </si>
  <si>
    <t>E-Mail</t>
  </si>
  <si>
    <t>Arbeitgeber-Bruttokosten 2021 gesamt:</t>
  </si>
  <si>
    <t>erhaltener Ausgleichsbetrag 2021
inklusive Pauschalbetrag</t>
  </si>
  <si>
    <t>Die Bestätigung eines Jahresabschlussprüfers</t>
  </si>
  <si>
    <t>liegt vor.</t>
  </si>
  <si>
    <t>liegt nicht vor.</t>
  </si>
  <si>
    <t>wird bis zum</t>
  </si>
  <si>
    <t>nachgereicht.</t>
  </si>
  <si>
    <t>Sollte die Bestätigung eines Jahresabschlussprüfers vorliegen, so sind Sie gemäß § 16 Absatz 1 PflAFinV verpflichtet, uns diese vorzulegen.</t>
  </si>
  <si>
    <t>Die gemeldeten Werte können jederzeit durch das Statistische Landesamt auf Plausibilität geprüft werden.</t>
  </si>
  <si>
    <t>Die Richtigkeit und Vollständigkeit der Angaben wird hiermit bestätigt.</t>
  </si>
  <si>
    <t>________________________________</t>
  </si>
  <si>
    <t>___________________________________________________</t>
  </si>
  <si>
    <t>Ort, Datum</t>
  </si>
  <si>
    <t>Stempel der Einrichtung, Rechtsverbindliche Unterschrift</t>
  </si>
  <si>
    <r>
      <t xml:space="preserve">Rücksendung bis </t>
    </r>
    <r>
      <rPr>
        <b/>
        <i/>
        <u/>
        <sz val="14"/>
        <color theme="1"/>
        <rFont val="Arial"/>
        <family val="2"/>
      </rPr>
      <t xml:space="preserve">30. Juni 2022 </t>
    </r>
    <r>
      <rPr>
        <sz val="9.5"/>
        <color theme="1"/>
        <rFont val="Arial"/>
        <family val="2"/>
      </rPr>
      <t>(E-Mail- oder Posteingang)</t>
    </r>
  </si>
  <si>
    <t>Rückfragen an: pflegeausbildungsfonds@statistik.bremen.de oder (0421) 361 - 98148</t>
  </si>
  <si>
    <r>
      <rPr>
        <b/>
        <sz val="12"/>
        <color theme="1"/>
        <rFont val="Arial"/>
        <family val="2"/>
      </rPr>
      <t>Gesamtsumme der tatsächlich gezahlten Ausbildungskosten</t>
    </r>
    <r>
      <rPr>
        <b/>
        <sz val="10"/>
        <color theme="1"/>
        <rFont val="Arial"/>
        <family val="2"/>
      </rPr>
      <t xml:space="preserve"> gemäß § 34 Absatz 5 und 6
</t>
    </r>
    <r>
      <rPr>
        <sz val="10"/>
        <color theme="1"/>
        <rFont val="Arial"/>
        <family val="2"/>
      </rPr>
      <t>(Summe aller im abgelaufenen Kalenderjahr 2021 tatsächlich gezahlten Ausbildungskosten gemäß den Erhebungsbögen "Angaben zu den Auszubildenden" zum 1. und 2. Lehrjahr)</t>
    </r>
  </si>
  <si>
    <t>Wichtig:</t>
  </si>
  <si>
    <t>Anzahl Monate
im 2. Lehrjahr</t>
  </si>
  <si>
    <t>Arbeitgeberbruttokosten 2021 1. Lehrjahr</t>
  </si>
  <si>
    <t>Mehrkosten im Sinne des § 27 PflBG</t>
  </si>
  <si>
    <t>In der Einrichtung beschäftigt seit</t>
  </si>
  <si>
    <t>Ausbildungsbeginn</t>
  </si>
  <si>
    <t>durchschnittliche
Arbeitgeber-Bruttokosten
einer Pflegefachkraft</t>
  </si>
  <si>
    <t>Arbeitgeberbruttokosten 2021
unter Berücksichtigung der Mehrkosten gem. §27 PflBG</t>
  </si>
  <si>
    <r>
      <rPr>
        <b/>
        <sz val="16"/>
        <color theme="1"/>
        <rFont val="Calibri"/>
        <family val="2"/>
        <scheme val="minor"/>
      </rPr>
      <t>Sonderfälle: Dieses Tabellenblatt ist für bestimmte Ausbildungswechsel und Teilzeitauszubildende gedacht, die nicht in den beiden vorherigen Tabellenblättern eingegeben werden können:</t>
    </r>
    <r>
      <rPr>
        <sz val="14"/>
        <color theme="1"/>
        <rFont val="Calibri"/>
        <family val="2"/>
        <scheme val="minor"/>
      </rPr>
      <t xml:space="preserve">
Bitte achten Sie bei Ihrer Eingabe genau auf die Ausbildungsdauer Ihres/r Auszubildenden im 1. Lehrjahr sowie im 2. Lehrjahr
Folgendes Beispiel kann Ihnen als Hilfe dienen:
Ausbildungsbeginn 01.10.2020 / Wechsel in Ihre Einrichtung zum 15.06.2021
Der/Die Auszubildende befand sich insgesamt 3,5 Monate im 1. Lehrjahr (vom 15.06.2021 bis zum 30.09.2021. Bitte geben Sie nun Ihre gesamten Arbeitgeber-Bruttokosten des 1. Ausbildungsjahres für diesen Zeitraum in das Feld 9 ein,
bitte nicht die monatlichen Arbeitgeber-Bruttokosten!
Ab dem 01.10.2021 befand sich Ihr/e Auszubildende/r für 3 Monate im 2. Lehrjahr (vom 01.10.2021 bis zum 31.12.2021). Für diese 3 Monate müssen nun die Mehrkosten gemäß § 27 PflBG berechnet werden.
Füllen Sie hierfür bitte die Felder 10, 11 und 12 aus.
Teilzeitauszubildende, die die Ausbildung im Jahr 2020 begonnen haben und sich 16. Monate im 1. Ausbildungsjahr befanden, können Sie auch auf diesem Tabellenblatt eingeben.</t>
    </r>
  </si>
  <si>
    <t>Anrechnung im Verhältnis
1 zu 14 (Pflegefachkraft zu Auszubildendem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</si>
</sst>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000\ 000\ 000"/>
    <numFmt numFmtId="165" formatCode="0.0000"/>
    <numFmt numFmtId="166" formatCode="#,##0.00\ &quot;€&quot;"/>
    <numFmt numFmtId="167" formatCode="dd/mm/yyyy;@"/>
  </numFmts>
  <fonts count="32" x14ac:knownFonts="1">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b/>
      <sz val="14"/>
      <color theme="1"/>
      <name val="Calibri"/>
      <family val="2"/>
      <scheme val="minor"/>
    </font>
    <font>
      <b/>
      <u/>
      <sz val="20"/>
      <color theme="1"/>
      <name val="Calibri"/>
      <family val="2"/>
      <scheme val="minor"/>
    </font>
    <font>
      <sz val="12"/>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b/>
      <sz val="12"/>
      <color theme="1"/>
      <name val="Arial"/>
      <family val="2"/>
    </font>
    <font>
      <sz val="11"/>
      <color theme="1"/>
      <name val="Arial"/>
      <family val="2"/>
    </font>
    <font>
      <b/>
      <sz val="14"/>
      <color theme="1"/>
      <name val="Arial"/>
      <family val="2"/>
    </font>
    <font>
      <b/>
      <sz val="11"/>
      <color theme="1"/>
      <name val="Arial"/>
      <family val="2"/>
    </font>
    <font>
      <b/>
      <sz val="16"/>
      <color theme="1"/>
      <name val="Arial"/>
      <family val="2"/>
    </font>
    <font>
      <u/>
      <sz val="10"/>
      <color theme="1"/>
      <name val="Arial"/>
      <family val="2"/>
    </font>
    <font>
      <b/>
      <u/>
      <sz val="12"/>
      <color rgb="FFFF0000"/>
      <name val="Arial"/>
      <family val="2"/>
    </font>
    <font>
      <b/>
      <sz val="12"/>
      <color rgb="FFFF0000"/>
      <name val="Arial"/>
      <family val="2"/>
    </font>
    <font>
      <b/>
      <u/>
      <sz val="12"/>
      <color theme="1"/>
      <name val="Arial"/>
      <family val="2"/>
    </font>
    <font>
      <b/>
      <u/>
      <sz val="16"/>
      <color theme="1"/>
      <name val="Arial"/>
      <family val="2"/>
    </font>
    <font>
      <sz val="12"/>
      <color theme="1"/>
      <name val="Arial"/>
      <family val="2"/>
    </font>
    <font>
      <b/>
      <sz val="10"/>
      <color theme="1"/>
      <name val="Arial"/>
      <family val="2"/>
    </font>
    <font>
      <sz val="10"/>
      <color theme="1"/>
      <name val="Arial"/>
      <family val="2"/>
    </font>
    <font>
      <b/>
      <i/>
      <u/>
      <sz val="14"/>
      <color theme="1"/>
      <name val="Arial"/>
      <family val="2"/>
    </font>
    <font>
      <sz val="9.5"/>
      <color theme="1"/>
      <name val="Arial"/>
      <family val="2"/>
    </font>
    <font>
      <b/>
      <sz val="12"/>
      <color theme="9"/>
      <name val="Calibri"/>
      <family val="2"/>
      <scheme val="minor"/>
    </font>
    <font>
      <b/>
      <sz val="11"/>
      <color indexed="81"/>
      <name val="Segoe UI"/>
      <family val="2"/>
    </font>
    <font>
      <sz val="9"/>
      <color indexed="81"/>
      <name val="Segoe UI"/>
    </font>
    <font>
      <b/>
      <sz val="9"/>
      <color indexed="81"/>
      <name val="Segoe UI"/>
    </font>
    <font>
      <b/>
      <sz val="16"/>
      <color theme="1"/>
      <name val="Calibri"/>
      <family val="2"/>
      <scheme val="minor"/>
    </font>
    <font>
      <sz val="9"/>
      <color indexed="81"/>
      <name val="Segoe UI"/>
      <family val="2"/>
    </font>
    <font>
      <b/>
      <sz val="9"/>
      <color indexed="81"/>
      <name val="Segoe UI"/>
      <family val="2"/>
    </font>
  </fonts>
  <fills count="11">
    <fill>
      <patternFill patternType="none"/>
    </fill>
    <fill>
      <patternFill patternType="gray125"/>
    </fill>
    <fill>
      <patternFill patternType="solid">
        <fgColor theme="2" tint="-0.249977111117893"/>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70AD47"/>
        <bgColor rgb="FF000000"/>
      </patternFill>
    </fill>
    <fill>
      <patternFill patternType="solid">
        <fgColor theme="5"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indexed="64"/>
      </left>
      <right/>
      <top/>
      <bottom style="thin">
        <color theme="0"/>
      </bottom>
      <diagonal/>
    </border>
    <border>
      <left/>
      <right/>
      <top/>
      <bottom style="thin">
        <color theme="0"/>
      </bottom>
      <diagonal/>
    </border>
    <border>
      <left/>
      <right/>
      <top style="thin">
        <color theme="0"/>
      </top>
      <bottom style="thin">
        <color theme="0"/>
      </bottom>
      <diagonal/>
    </border>
    <border>
      <left style="thin">
        <color theme="0"/>
      </left>
      <right style="thin">
        <color theme="0"/>
      </right>
      <top/>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style="thin">
        <color theme="0"/>
      </bottom>
      <diagonal/>
    </border>
    <border>
      <left style="medium">
        <color indexed="64"/>
      </left>
      <right/>
      <top style="thin">
        <color theme="0"/>
      </top>
      <bottom style="thin">
        <color theme="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rgb="FF000000"/>
      </bottom>
      <diagonal/>
    </border>
    <border>
      <left/>
      <right style="medium">
        <color indexed="64"/>
      </right>
      <top/>
      <bottom style="medium">
        <color rgb="FF000000"/>
      </bottom>
      <diagonal/>
    </border>
  </borders>
  <cellStyleXfs count="2">
    <xf numFmtId="0" fontId="0" fillId="0" borderId="0"/>
    <xf numFmtId="44" fontId="8" fillId="0" borderId="0" applyFont="0" applyFill="0" applyBorder="0" applyAlignment="0" applyProtection="0"/>
  </cellStyleXfs>
  <cellXfs count="133">
    <xf numFmtId="0" fontId="0" fillId="0" borderId="0" xfId="0"/>
    <xf numFmtId="0" fontId="0" fillId="0" borderId="0" xfId="0" applyAlignment="1">
      <alignment horizontal="center"/>
    </xf>
    <xf numFmtId="0" fontId="2" fillId="2" borderId="2"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3" borderId="8" xfId="0" applyFont="1" applyFill="1" applyBorder="1" applyAlignment="1">
      <alignment horizontal="center" vertical="center"/>
    </xf>
    <xf numFmtId="0" fontId="0" fillId="0" borderId="0" xfId="0" applyAlignment="1">
      <alignment horizontal="center" vertical="center"/>
    </xf>
    <xf numFmtId="0" fontId="4" fillId="3" borderId="11" xfId="0" applyFont="1" applyFill="1" applyBorder="1" applyAlignment="1"/>
    <xf numFmtId="0" fontId="6" fillId="3" borderId="10" xfId="0" applyFont="1" applyFill="1" applyBorder="1" applyAlignment="1"/>
    <xf numFmtId="0" fontId="0" fillId="3" borderId="0" xfId="0" applyFill="1" applyAlignment="1">
      <alignment horizontal="center" vertical="center"/>
    </xf>
    <xf numFmtId="0" fontId="0" fillId="3" borderId="0" xfId="0" applyFill="1"/>
    <xf numFmtId="0" fontId="0" fillId="0" borderId="0" xfId="0" applyBorder="1" applyAlignment="1">
      <alignment horizontal="center"/>
    </xf>
    <xf numFmtId="0" fontId="2" fillId="2" borderId="12" xfId="0" applyFont="1" applyFill="1" applyBorder="1" applyAlignment="1">
      <alignment horizontal="center" vertical="center" wrapText="1"/>
    </xf>
    <xf numFmtId="0" fontId="1" fillId="3" borderId="13" xfId="0" applyFont="1" applyFill="1" applyBorder="1" applyAlignment="1">
      <alignment horizontal="center" vertical="center"/>
    </xf>
    <xf numFmtId="44" fontId="3" fillId="3" borderId="11" xfId="1" applyFont="1" applyFill="1" applyBorder="1" applyAlignment="1">
      <alignment vertical="center"/>
    </xf>
    <xf numFmtId="44" fontId="3" fillId="4" borderId="9" xfId="1" applyFont="1" applyFill="1" applyBorder="1" applyAlignment="1">
      <alignment vertical="center"/>
    </xf>
    <xf numFmtId="0" fontId="10" fillId="0" borderId="0" xfId="0" applyFont="1" applyProtection="1"/>
    <xf numFmtId="0" fontId="11" fillId="0" borderId="0" xfId="0" applyFont="1" applyProtection="1"/>
    <xf numFmtId="0" fontId="12" fillId="0" borderId="0" xfId="0" applyFont="1" applyProtection="1"/>
    <xf numFmtId="0" fontId="11" fillId="0" borderId="0" xfId="0" applyFont="1"/>
    <xf numFmtId="0" fontId="13" fillId="0" borderId="0" xfId="0" quotePrefix="1" applyFont="1" applyProtection="1"/>
    <xf numFmtId="0" fontId="11" fillId="0" borderId="0" xfId="0" applyFont="1" applyAlignment="1" applyProtection="1">
      <alignment horizontal="left" vertical="center"/>
    </xf>
    <xf numFmtId="0" fontId="15" fillId="0" borderId="0" xfId="0" applyFont="1" applyAlignment="1" applyProtection="1">
      <alignment horizontal="center" vertical="center"/>
    </xf>
    <xf numFmtId="0" fontId="12" fillId="0" borderId="0" xfId="0" applyFont="1" applyAlignment="1" applyProtection="1">
      <alignment horizontal="center" vertical="center"/>
    </xf>
    <xf numFmtId="0" fontId="20" fillId="0" borderId="0" xfId="0" applyFont="1" applyAlignment="1">
      <alignment wrapText="1"/>
    </xf>
    <xf numFmtId="0" fontId="22" fillId="0" borderId="0" xfId="0" applyFont="1" applyAlignment="1" applyProtection="1">
      <alignment horizontal="left" vertical="center"/>
    </xf>
    <xf numFmtId="0" fontId="22" fillId="0" borderId="0" xfId="0" applyFont="1" applyBorder="1" applyAlignment="1" applyProtection="1">
      <alignment horizontal="left" vertical="center"/>
    </xf>
    <xf numFmtId="0" fontId="11" fillId="0" borderId="0" xfId="0" applyFont="1" applyFill="1" applyAlignment="1" applyProtection="1">
      <alignment horizontal="left" vertical="center"/>
    </xf>
    <xf numFmtId="0" fontId="11" fillId="0" borderId="0" xfId="0" applyFont="1" applyFill="1" applyBorder="1" applyAlignment="1" applyProtection="1">
      <alignment horizontal="left" vertical="center"/>
    </xf>
    <xf numFmtId="0" fontId="11" fillId="0" borderId="0" xfId="0" applyFont="1" applyFill="1" applyAlignment="1" applyProtection="1">
      <alignment vertical="center"/>
    </xf>
    <xf numFmtId="0" fontId="11" fillId="0" borderId="0" xfId="0" applyFont="1" applyFill="1" applyBorder="1" applyAlignment="1" applyProtection="1">
      <alignment vertical="center"/>
    </xf>
    <xf numFmtId="167" fontId="11" fillId="0" borderId="14" xfId="0" applyNumberFormat="1" applyFont="1" applyFill="1" applyBorder="1" applyAlignment="1" applyProtection="1">
      <alignment vertical="center"/>
    </xf>
    <xf numFmtId="167" fontId="0" fillId="0" borderId="0" xfId="0" applyNumberFormat="1"/>
    <xf numFmtId="44" fontId="0" fillId="0" borderId="0" xfId="1" applyFont="1"/>
    <xf numFmtId="44" fontId="0" fillId="0" borderId="0" xfId="1" applyFont="1" applyAlignment="1">
      <alignment wrapText="1"/>
    </xf>
    <xf numFmtId="0" fontId="9" fillId="8" borderId="0" xfId="0" applyFont="1" applyFill="1" applyBorder="1" applyAlignment="1">
      <alignment horizontal="center" vertical="center" wrapText="1"/>
    </xf>
    <xf numFmtId="0" fontId="9" fillId="8" borderId="15" xfId="0" applyFont="1" applyFill="1" applyBorder="1"/>
    <xf numFmtId="0" fontId="9" fillId="8" borderId="16" xfId="0" applyFont="1" applyFill="1" applyBorder="1"/>
    <xf numFmtId="0" fontId="9" fillId="8" borderId="17" xfId="0" applyNumberFormat="1" applyFont="1" applyFill="1" applyBorder="1"/>
    <xf numFmtId="0" fontId="9" fillId="8" borderId="18" xfId="0" applyFont="1" applyFill="1" applyBorder="1"/>
    <xf numFmtId="0" fontId="9" fillId="8" borderId="15" xfId="0" applyNumberFormat="1" applyFont="1" applyFill="1" applyBorder="1"/>
    <xf numFmtId="0" fontId="9" fillId="8" borderId="0" xfId="0" applyFont="1" applyFill="1"/>
    <xf numFmtId="14" fontId="9" fillId="8" borderId="0" xfId="0" applyNumberFormat="1" applyFont="1" applyFill="1"/>
    <xf numFmtId="0" fontId="9" fillId="8" borderId="0" xfId="0" applyNumberFormat="1" applyFont="1" applyFill="1"/>
    <xf numFmtId="0" fontId="9" fillId="8" borderId="20" xfId="0" applyFont="1" applyFill="1" applyBorder="1"/>
    <xf numFmtId="14" fontId="9" fillId="8" borderId="21" xfId="0" applyNumberFormat="1" applyFont="1" applyFill="1" applyBorder="1"/>
    <xf numFmtId="0" fontId="9" fillId="8" borderId="22" xfId="0" applyNumberFormat="1" applyFont="1" applyFill="1" applyBorder="1"/>
    <xf numFmtId="165" fontId="9" fillId="8" borderId="23" xfId="0" applyNumberFormat="1" applyFont="1" applyFill="1" applyBorder="1"/>
    <xf numFmtId="165" fontId="9" fillId="8" borderId="18" xfId="0" applyNumberFormat="1" applyFont="1" applyFill="1" applyBorder="1"/>
    <xf numFmtId="0" fontId="9" fillId="8" borderId="15" xfId="0" applyFont="1" applyFill="1" applyBorder="1" applyAlignment="1">
      <alignment horizontal="center" vertical="center" wrapText="1"/>
    </xf>
    <xf numFmtId="165" fontId="9" fillId="8" borderId="17" xfId="0" applyNumberFormat="1" applyFont="1" applyFill="1" applyBorder="1"/>
    <xf numFmtId="0" fontId="9" fillId="8" borderId="24" xfId="0" applyNumberFormat="1" applyFont="1" applyFill="1" applyBorder="1"/>
    <xf numFmtId="0" fontId="9" fillId="8" borderId="16" xfId="0" applyNumberFormat="1" applyFont="1" applyFill="1" applyBorder="1"/>
    <xf numFmtId="165" fontId="9" fillId="8" borderId="15" xfId="0" applyNumberFormat="1" applyFont="1" applyFill="1" applyBorder="1"/>
    <xf numFmtId="44" fontId="25" fillId="3" borderId="10" xfId="1" applyFont="1" applyFill="1" applyBorder="1" applyAlignment="1">
      <alignment vertical="center"/>
    </xf>
    <xf numFmtId="0" fontId="9" fillId="8" borderId="21" xfId="0" applyFont="1" applyFill="1" applyBorder="1"/>
    <xf numFmtId="0" fontId="9" fillId="8" borderId="19" xfId="0" applyFont="1" applyFill="1" applyBorder="1"/>
    <xf numFmtId="0" fontId="9" fillId="8" borderId="17" xfId="0" applyFont="1" applyFill="1" applyBorder="1"/>
    <xf numFmtId="0" fontId="9" fillId="8" borderId="23" xfId="0" applyFont="1" applyFill="1" applyBorder="1"/>
    <xf numFmtId="0" fontId="9" fillId="8" borderId="23" xfId="0" applyNumberFormat="1" applyFont="1" applyFill="1" applyBorder="1"/>
    <xf numFmtId="0" fontId="9" fillId="8" borderId="18" xfId="0" applyNumberFormat="1" applyFont="1" applyFill="1" applyBorder="1"/>
    <xf numFmtId="0" fontId="9" fillId="8" borderId="24" xfId="0" applyFont="1" applyFill="1" applyBorder="1"/>
    <xf numFmtId="0" fontId="9" fillId="8" borderId="27" xfId="0" applyFont="1" applyFill="1" applyBorder="1" applyAlignment="1">
      <alignment horizontal="center" vertical="center" wrapText="1"/>
    </xf>
    <xf numFmtId="0" fontId="9" fillId="8" borderId="22" xfId="0" applyFont="1" applyFill="1" applyBorder="1"/>
    <xf numFmtId="0" fontId="9" fillId="8" borderId="26" xfId="0" applyFont="1" applyFill="1" applyBorder="1" applyAlignment="1">
      <alignment horizontal="center" vertical="center" wrapText="1"/>
    </xf>
    <xf numFmtId="0" fontId="9" fillId="8" borderId="16" xfId="0" applyFont="1" applyFill="1" applyBorder="1" applyAlignment="1">
      <alignment horizontal="center" vertical="center" wrapText="1"/>
    </xf>
    <xf numFmtId="1" fontId="9" fillId="8" borderId="22" xfId="0" applyNumberFormat="1" applyFont="1" applyFill="1" applyBorder="1"/>
    <xf numFmtId="1" fontId="9" fillId="8" borderId="15" xfId="0" applyNumberFormat="1" applyFont="1" applyFill="1" applyBorder="1"/>
    <xf numFmtId="0" fontId="9" fillId="8" borderId="25" xfId="0" applyFont="1" applyFill="1" applyBorder="1"/>
    <xf numFmtId="44" fontId="0" fillId="3" borderId="0" xfId="0" applyNumberFormat="1" applyFont="1" applyFill="1"/>
    <xf numFmtId="166" fontId="11" fillId="0" borderId="1" xfId="0" applyNumberFormat="1" applyFont="1" applyFill="1" applyBorder="1" applyAlignment="1" applyProtection="1">
      <alignment horizontal="center" vertical="center"/>
      <protection locked="0"/>
    </xf>
    <xf numFmtId="0" fontId="0" fillId="0" borderId="0" xfId="0" applyFont="1"/>
    <xf numFmtId="166" fontId="11" fillId="0" borderId="29" xfId="0" applyNumberFormat="1" applyFont="1" applyFill="1" applyBorder="1" applyAlignment="1" applyProtection="1">
      <alignment horizontal="center" vertical="center"/>
      <protection locked="0"/>
    </xf>
    <xf numFmtId="14" fontId="11" fillId="0" borderId="28" xfId="0" applyNumberFormat="1" applyFont="1" applyFill="1" applyBorder="1" applyAlignment="1" applyProtection="1">
      <alignment horizontal="center" vertical="center"/>
      <protection locked="0"/>
    </xf>
    <xf numFmtId="0" fontId="1" fillId="0" borderId="0" xfId="0" applyFont="1" applyAlignment="1">
      <alignment horizontal="left" vertical="center"/>
    </xf>
    <xf numFmtId="165" fontId="9" fillId="8" borderId="0" xfId="0" applyNumberFormat="1" applyFont="1" applyFill="1"/>
    <xf numFmtId="0" fontId="0" fillId="0" borderId="0" xfId="0" applyBorder="1"/>
    <xf numFmtId="167" fontId="0" fillId="0" borderId="0" xfId="0" applyNumberFormat="1" applyBorder="1"/>
    <xf numFmtId="0" fontId="0" fillId="0" borderId="30" xfId="0" applyBorder="1"/>
    <xf numFmtId="44" fontId="0" fillId="0" borderId="0" xfId="1" applyFont="1" applyBorder="1"/>
    <xf numFmtId="0" fontId="9" fillId="8" borderId="0" xfId="0" applyNumberFormat="1" applyFont="1" applyFill="1" applyBorder="1"/>
    <xf numFmtId="165" fontId="9" fillId="8" borderId="0" xfId="0" applyNumberFormat="1" applyFont="1" applyFill="1" applyBorder="1"/>
    <xf numFmtId="0" fontId="0" fillId="0" borderId="8" xfId="0" applyBorder="1"/>
    <xf numFmtId="14" fontId="11" fillId="0" borderId="1" xfId="0" applyNumberFormat="1" applyFont="1" applyFill="1" applyBorder="1" applyAlignment="1" applyProtection="1">
      <alignment horizontal="center" vertical="center"/>
      <protection locked="0"/>
    </xf>
    <xf numFmtId="0" fontId="0" fillId="0" borderId="0" xfId="0" applyAlignment="1">
      <alignment horizontal="center"/>
    </xf>
    <xf numFmtId="0" fontId="0" fillId="9" borderId="0" xfId="0" applyFont="1" applyFill="1"/>
    <xf numFmtId="0" fontId="2" fillId="2" borderId="31" xfId="0" applyFont="1" applyFill="1" applyBorder="1" applyAlignment="1">
      <alignment horizontal="center" vertical="center" wrapText="1"/>
    </xf>
    <xf numFmtId="0" fontId="0" fillId="0" borderId="0" xfId="0" applyNumberFormat="1" applyAlignment="1">
      <alignment horizontal="center" vertical="center"/>
    </xf>
    <xf numFmtId="0" fontId="0" fillId="9" borderId="0" xfId="0" applyFill="1"/>
    <xf numFmtId="166" fontId="0" fillId="0" borderId="0" xfId="0" applyNumberFormat="1" applyAlignment="1">
      <alignment horizontal="center" vertical="center"/>
    </xf>
    <xf numFmtId="0" fontId="2" fillId="2" borderId="32" xfId="0" applyFont="1" applyFill="1" applyBorder="1" applyAlignment="1">
      <alignment horizontal="center" vertical="center" wrapText="1"/>
    </xf>
    <xf numFmtId="14" fontId="0" fillId="0" borderId="0" xfId="0" applyNumberFormat="1"/>
    <xf numFmtId="166" fontId="0" fillId="9" borderId="0" xfId="0" applyNumberFormat="1" applyFill="1" applyAlignment="1">
      <alignment horizontal="center" vertical="center"/>
    </xf>
    <xf numFmtId="166" fontId="0" fillId="0" borderId="0" xfId="1" applyNumberFormat="1" applyFont="1" applyAlignment="1">
      <alignment horizontal="center" vertical="center"/>
    </xf>
    <xf numFmtId="0" fontId="22" fillId="0" borderId="0" xfId="0" applyFont="1" applyAlignment="1" applyProtection="1">
      <alignment horizontal="left" vertical="center"/>
    </xf>
    <xf numFmtId="49" fontId="22" fillId="0" borderId="10" xfId="0" applyNumberFormat="1" applyFont="1" applyFill="1" applyBorder="1" applyAlignment="1" applyProtection="1">
      <alignment horizontal="center" vertical="center"/>
      <protection locked="0"/>
    </xf>
    <xf numFmtId="0" fontId="14" fillId="0" borderId="0" xfId="0" applyFont="1" applyAlignment="1" applyProtection="1">
      <alignment horizontal="center" vertical="center"/>
    </xf>
    <xf numFmtId="0" fontId="12" fillId="0" borderId="0" xfId="0" applyFont="1" applyAlignment="1" applyProtection="1">
      <alignment horizontal="center" vertical="center"/>
    </xf>
    <xf numFmtId="0" fontId="10" fillId="5" borderId="0" xfId="0" applyFont="1" applyFill="1" applyAlignment="1" applyProtection="1">
      <alignment horizontal="center" vertical="center" wrapText="1"/>
    </xf>
    <xf numFmtId="0" fontId="10" fillId="0" borderId="0" xfId="0" applyFont="1" applyAlignment="1" applyProtection="1">
      <alignment horizontal="left" vertical="center" wrapText="1"/>
    </xf>
    <xf numFmtId="0" fontId="21" fillId="0" borderId="0" xfId="0" applyFont="1" applyAlignment="1" applyProtection="1">
      <alignment horizontal="left" vertical="center"/>
    </xf>
    <xf numFmtId="164" fontId="22" fillId="6" borderId="14" xfId="0" applyNumberFormat="1" applyFont="1" applyFill="1" applyBorder="1" applyAlignment="1" applyProtection="1">
      <alignment horizontal="left" vertical="center"/>
      <protection locked="0"/>
    </xf>
    <xf numFmtId="49" fontId="22" fillId="6" borderId="10" xfId="0" applyNumberFormat="1" applyFont="1" applyFill="1" applyBorder="1" applyAlignment="1" applyProtection="1">
      <alignment horizontal="left" vertical="center"/>
      <protection locked="0"/>
    </xf>
    <xf numFmtId="49" fontId="22" fillId="0" borderId="14" xfId="0" applyNumberFormat="1" applyFont="1" applyFill="1" applyBorder="1" applyAlignment="1" applyProtection="1">
      <alignment horizontal="left" vertical="center"/>
      <protection locked="0"/>
    </xf>
    <xf numFmtId="49" fontId="22" fillId="0" borderId="10" xfId="0" applyNumberFormat="1" applyFont="1" applyFill="1" applyBorder="1" applyAlignment="1" applyProtection="1">
      <alignment horizontal="left" vertical="center"/>
      <protection locked="0"/>
    </xf>
    <xf numFmtId="0" fontId="21" fillId="0" borderId="0" xfId="0" applyFont="1" applyBorder="1" applyAlignment="1" applyProtection="1">
      <alignment horizontal="center" vertical="center" wrapText="1"/>
    </xf>
    <xf numFmtId="0" fontId="21" fillId="0" borderId="0" xfId="0" applyFont="1" applyBorder="1" applyAlignment="1" applyProtection="1">
      <alignment horizontal="center" vertical="center"/>
    </xf>
    <xf numFmtId="166" fontId="11" fillId="6" borderId="0" xfId="0" applyNumberFormat="1" applyFont="1" applyFill="1" applyBorder="1" applyAlignment="1" applyProtection="1">
      <alignment horizontal="center" vertical="center"/>
    </xf>
    <xf numFmtId="166" fontId="11" fillId="6" borderId="14" xfId="0" applyNumberFormat="1" applyFont="1" applyFill="1" applyBorder="1" applyAlignment="1" applyProtection="1">
      <alignment horizontal="center" vertical="center"/>
    </xf>
    <xf numFmtId="0" fontId="11" fillId="0" borderId="0" xfId="0" applyFont="1" applyAlignment="1" applyProtection="1">
      <alignment horizontal="left" vertical="center"/>
    </xf>
    <xf numFmtId="0" fontId="10" fillId="7" borderId="0" xfId="0" applyFont="1" applyFill="1" applyAlignment="1" applyProtection="1">
      <alignment horizontal="center" vertical="center" wrapText="1"/>
    </xf>
    <xf numFmtId="0" fontId="11" fillId="0" borderId="0" xfId="0" applyFont="1" applyFill="1" applyAlignment="1" applyProtection="1">
      <alignment horizontal="left" vertical="center" wrapText="1"/>
    </xf>
    <xf numFmtId="0" fontId="11" fillId="0" borderId="0" xfId="0" applyFont="1" applyFill="1" applyAlignment="1" applyProtection="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xf>
    <xf numFmtId="0" fontId="7" fillId="3" borderId="10" xfId="0" applyFont="1" applyFill="1" applyBorder="1" applyAlignment="1">
      <alignment horizontal="center"/>
    </xf>
    <xf numFmtId="0" fontId="3" fillId="3" borderId="10" xfId="0" applyFont="1" applyFill="1" applyBorder="1" applyAlignment="1">
      <alignment horizontal="center"/>
    </xf>
    <xf numFmtId="0" fontId="0" fillId="0" borderId="0" xfId="0" applyAlignment="1">
      <alignment horizontal="center"/>
    </xf>
    <xf numFmtId="0" fontId="0" fillId="0" borderId="7" xfId="0" applyBorder="1" applyAlignment="1">
      <alignment horizontal="center"/>
    </xf>
    <xf numFmtId="0" fontId="4" fillId="3" borderId="9" xfId="0" applyFont="1" applyFill="1" applyBorder="1" applyAlignment="1">
      <alignment horizontal="left"/>
    </xf>
    <xf numFmtId="0" fontId="4" fillId="3" borderId="10" xfId="0" applyFont="1" applyFill="1" applyBorder="1" applyAlignment="1">
      <alignment horizontal="left"/>
    </xf>
    <xf numFmtId="0" fontId="5" fillId="3" borderId="0" xfId="0" applyFont="1" applyFill="1" applyAlignment="1">
      <alignment horizontal="center" vertical="center" wrapText="1"/>
    </xf>
    <xf numFmtId="164"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4" fillId="3" borderId="1" xfId="0" applyFont="1" applyFill="1" applyBorder="1" applyAlignment="1">
      <alignment horizontal="left"/>
    </xf>
    <xf numFmtId="0" fontId="0" fillId="0" borderId="0" xfId="0" applyBorder="1" applyAlignment="1">
      <alignment horizont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7" fillId="10" borderId="0" xfId="0" applyFont="1" applyFill="1" applyAlignment="1">
      <alignment horizontal="center" vertical="center" wrapText="1"/>
    </xf>
  </cellXfs>
  <cellStyles count="2">
    <cellStyle name="Standard" xfId="0" builtinId="0"/>
    <cellStyle name="Währung" xfId="1" builtinId="4"/>
  </cellStyles>
  <dxfs count="79">
    <dxf>
      <numFmt numFmtId="166" formatCode="#,##0.00\ &quot;€&quot;"/>
      <fill>
        <patternFill patternType="solid">
          <fgColor rgb="FF000000"/>
          <bgColor rgb="FF70AD47"/>
        </patternFill>
      </fill>
      <alignment horizontal="center" vertical="center" textRotation="0" wrapText="0" indent="0" justifyLastLine="0" shrinkToFit="0" readingOrder="0"/>
    </dxf>
    <dxf>
      <numFmt numFmtId="166" formatCode="#,##0.00\ &quot;€&quot;"/>
      <alignment horizontal="center" vertical="center" textRotation="0" wrapText="0" indent="0" justifyLastLine="0" shrinkToFit="0" readingOrder="0"/>
    </dxf>
    <dxf>
      <fill>
        <patternFill patternType="solid">
          <fgColor rgb="FF000000"/>
          <bgColor rgb="FF70AD47"/>
        </patternFill>
      </fill>
    </dxf>
    <dxf>
      <numFmt numFmtId="166" formatCode="#,##0.00\ &quot;€&quot;"/>
      <alignment horizontal="center" vertical="center" textRotation="0" wrapText="0" indent="0" justifyLastLine="0" shrinkToFit="0" readingOrder="0"/>
    </dxf>
    <dxf>
      <fill>
        <patternFill patternType="solid">
          <fgColor rgb="FF000000"/>
          <bgColor rgb="FF70AD47"/>
        </patternFill>
      </fill>
    </dxf>
    <dxf>
      <numFmt numFmtId="166" formatCode="#,##0.00\ &quot;€&quot;"/>
      <alignment horizontal="center" vertical="center" textRotation="0" wrapText="0" indent="0" justifyLastLine="0" shrinkToFit="0" readingOrder="0"/>
    </dxf>
    <dxf>
      <fill>
        <patternFill patternType="solid">
          <fgColor rgb="FF000000"/>
          <bgColor rgb="FF70AD47"/>
        </patternFill>
      </fill>
    </dxf>
    <dxf>
      <numFmt numFmtId="166" formatCode="#,##0.00\ &quot;€&quo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rgb="FF000000"/>
          <bgColor rgb="FF70AD47"/>
        </patternFill>
      </fill>
    </dxf>
    <dxf>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34" formatCode="_-* #,##0.00\ &quot;€&quot;_-;\-* #,##0.00\ &quot;€&quot;_-;_-* &quot;-&quot;??\ &quot;€&quot;_-;_-@_-"/>
      <fill>
        <patternFill patternType="solid">
          <fgColor indexed="64"/>
          <bgColor theme="9"/>
        </patternFill>
      </fill>
    </dxf>
    <dxf>
      <numFmt numFmtId="166" formatCode="#,##0.00\ &quot;€&quo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34" formatCode="_-* #,##0.00\ &quot;€&quot;_-;\-* #,##0.00\ &quot;€&quot;_-;_-* &quot;-&quot;??\ &quot;€&quot;_-;_-@_-"/>
      <fill>
        <patternFill patternType="solid">
          <fgColor indexed="64"/>
          <bgColor theme="9"/>
        </patternFill>
      </fill>
    </dxf>
    <dxf>
      <numFmt numFmtId="166" formatCode="#,##0.00\ &quot;€&quot;"/>
      <alignment horizontal="center" vertical="center" textRotation="0" wrapText="0" indent="0" justifyLastLine="0" shrinkToFit="0" readingOrder="0"/>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numFmt numFmtId="167" formatCode="dd/mm/yyyy;@"/>
    </dxf>
    <dxf>
      <fill>
        <patternFill patternType="solid">
          <fgColor indexed="64"/>
          <bgColor theme="9"/>
        </patternFill>
      </fill>
    </dxf>
    <dxf>
      <numFmt numFmtId="167" formatCode="dd/mm/yyyy;@"/>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rgb="FF000000"/>
          <bgColor rgb="FF70AD47"/>
        </patternFill>
      </fill>
    </dxf>
    <dxf>
      <border>
        <bottom style="medium">
          <color rgb="FF000000"/>
        </bottom>
      </border>
    </dxf>
    <dxf>
      <font>
        <b val="0"/>
        <i val="0"/>
        <strike val="0"/>
        <condense val="0"/>
        <extend val="0"/>
        <outline val="0"/>
        <shadow val="0"/>
        <u val="none"/>
        <vertAlign val="baseline"/>
        <sz val="11"/>
        <color auto="1"/>
        <name val="Calibri"/>
        <scheme val="minor"/>
      </font>
      <fill>
        <patternFill patternType="solid">
          <fgColor indexed="64"/>
          <bgColor theme="2"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0"/>
        </patternFill>
      </fill>
      <border diagonalUp="0" diagonalDown="0" outline="0">
        <left style="thin">
          <color theme="0"/>
        </left>
        <right style="thin">
          <color theme="0"/>
        </right>
        <top/>
        <bottom style="thin">
          <color theme="0"/>
        </bottom>
      </border>
    </dxf>
    <dxf>
      <font>
        <strike val="0"/>
        <outline val="0"/>
        <shadow val="0"/>
        <u val="none"/>
        <vertAlign val="baseline"/>
        <sz val="11"/>
        <color theme="0"/>
        <name val="Calibri"/>
        <scheme val="minor"/>
      </font>
      <numFmt numFmtId="165" formatCode="0.0000"/>
      <fill>
        <patternFill>
          <fgColor indexed="64"/>
          <bgColor theme="0"/>
        </patternFill>
      </fill>
    </dxf>
    <dxf>
      <font>
        <b val="0"/>
        <i val="0"/>
        <strike val="0"/>
        <condense val="0"/>
        <extend val="0"/>
        <outline val="0"/>
        <shadow val="0"/>
        <u val="none"/>
        <vertAlign val="baseline"/>
        <sz val="11"/>
        <color theme="0"/>
        <name val="Calibri"/>
        <scheme val="minor"/>
      </font>
      <fill>
        <patternFill patternType="solid">
          <fgColor indexed="64"/>
          <bgColor theme="0"/>
        </patternFill>
      </fill>
      <border diagonalUp="0" diagonalDown="0" outline="0">
        <left style="thin">
          <color theme="0"/>
        </left>
        <right style="thin">
          <color theme="0"/>
        </right>
        <top/>
        <bottom style="thin">
          <color theme="0"/>
        </bottom>
      </border>
    </dxf>
    <dxf>
      <font>
        <strike val="0"/>
        <outline val="0"/>
        <shadow val="0"/>
        <u val="none"/>
        <vertAlign val="baseline"/>
        <sz val="11"/>
        <color theme="0"/>
        <name val="Calibri"/>
        <scheme val="minor"/>
      </font>
      <numFmt numFmtId="0" formatCode="General"/>
      <fill>
        <patternFill>
          <fgColor indexed="64"/>
          <bgColor theme="0"/>
        </patternFill>
      </fill>
    </dxf>
    <dxf>
      <font>
        <b val="0"/>
        <i val="0"/>
        <strike val="0"/>
        <condense val="0"/>
        <extend val="0"/>
        <outline val="0"/>
        <shadow val="0"/>
        <u val="none"/>
        <vertAlign val="baseline"/>
        <sz val="11"/>
        <color theme="0"/>
        <name val="Calibri"/>
        <scheme val="minor"/>
      </font>
      <fill>
        <patternFill patternType="solid">
          <fgColor indexed="64"/>
          <bgColor theme="0"/>
        </patternFill>
      </fill>
      <border diagonalUp="0" diagonalDown="0" outline="0">
        <left style="thin">
          <color theme="0"/>
        </left>
        <right style="thin">
          <color theme="0"/>
        </right>
        <top/>
        <bottom style="thin">
          <color theme="0"/>
        </bottom>
      </border>
    </dxf>
    <dxf>
      <font>
        <strike val="0"/>
        <outline val="0"/>
        <shadow val="0"/>
        <u val="none"/>
        <vertAlign val="baseline"/>
        <sz val="11"/>
        <color theme="0"/>
        <name val="Calibri"/>
        <scheme val="minor"/>
      </font>
      <numFmt numFmtId="0" formatCode="General"/>
      <fill>
        <patternFill>
          <fgColor indexed="64"/>
          <bgColor theme="0"/>
        </patternFill>
      </fill>
    </dxf>
    <dxf>
      <font>
        <b val="0"/>
        <i val="0"/>
        <strike val="0"/>
        <condense val="0"/>
        <extend val="0"/>
        <outline val="0"/>
        <shadow val="0"/>
        <u val="none"/>
        <vertAlign val="baseline"/>
        <sz val="11"/>
        <color theme="0"/>
        <name val="Calibri"/>
        <scheme val="minor"/>
      </font>
      <fill>
        <patternFill patternType="solid">
          <fgColor indexed="64"/>
          <bgColor theme="0"/>
        </patternFill>
      </fill>
      <border diagonalUp="0" diagonalDown="0" outline="0">
        <left style="thin">
          <color theme="0"/>
        </left>
        <right/>
        <top/>
        <bottom style="thin">
          <color theme="0"/>
        </bottom>
      </border>
    </dxf>
    <dxf>
      <font>
        <strike val="0"/>
        <outline val="0"/>
        <shadow val="0"/>
        <u val="none"/>
        <vertAlign val="baseline"/>
        <sz val="11"/>
        <color theme="0"/>
        <name val="Calibri"/>
        <scheme val="minor"/>
      </font>
      <fill>
        <patternFill>
          <fgColor indexed="64"/>
          <bgColor theme="0"/>
        </patternFill>
      </fill>
    </dxf>
    <dxf>
      <font>
        <b val="0"/>
        <i val="0"/>
        <strike val="0"/>
        <condense val="0"/>
        <extend val="0"/>
        <outline val="0"/>
        <shadow val="0"/>
        <u val="none"/>
        <vertAlign val="baseline"/>
        <sz val="11"/>
        <color theme="0"/>
        <name val="Calibri"/>
        <scheme val="minor"/>
      </font>
      <fill>
        <patternFill patternType="solid">
          <fgColor indexed="64"/>
          <bgColor theme="0"/>
        </patternFill>
      </fill>
      <border diagonalUp="0" diagonalDown="0" outline="0">
        <left style="thin">
          <color theme="0"/>
        </left>
        <right style="thin">
          <color theme="0"/>
        </right>
        <top/>
        <bottom style="thin">
          <color theme="0"/>
        </bottom>
      </border>
    </dxf>
    <dxf>
      <font>
        <strike val="0"/>
        <outline val="0"/>
        <shadow val="0"/>
        <u val="none"/>
        <vertAlign val="baseline"/>
        <sz val="11"/>
        <color theme="0"/>
        <name val="Calibri"/>
        <scheme val="minor"/>
      </font>
      <numFmt numFmtId="0" formatCode="General"/>
      <fill>
        <patternFill>
          <fgColor indexed="64"/>
          <bgColor theme="0"/>
        </patternFill>
      </fill>
    </dxf>
    <dxf>
      <font>
        <b val="0"/>
        <i val="0"/>
        <strike val="0"/>
        <condense val="0"/>
        <extend val="0"/>
        <outline val="0"/>
        <shadow val="0"/>
        <u val="none"/>
        <vertAlign val="baseline"/>
        <sz val="11"/>
        <color theme="0"/>
        <name val="Calibri"/>
        <scheme val="minor"/>
      </font>
      <fill>
        <patternFill patternType="solid">
          <fgColor indexed="64"/>
          <bgColor theme="0"/>
        </patternFill>
      </fill>
      <border diagonalUp="0" diagonalDown="0" outline="0">
        <left/>
        <right/>
        <top/>
        <bottom style="thin">
          <color theme="0"/>
        </bottom>
      </border>
    </dxf>
    <dxf>
      <font>
        <strike val="0"/>
        <outline val="0"/>
        <shadow val="0"/>
        <u val="none"/>
        <vertAlign val="baseline"/>
        <sz val="11"/>
        <color theme="0"/>
        <name val="Calibri"/>
        <scheme val="minor"/>
      </font>
      <numFmt numFmtId="0" formatCode="General"/>
      <fill>
        <patternFill>
          <fgColor indexed="64"/>
          <bgColor theme="0"/>
        </patternFill>
      </fill>
    </dxf>
    <dxf>
      <font>
        <b val="0"/>
        <i val="0"/>
        <strike val="0"/>
        <condense val="0"/>
        <extend val="0"/>
        <outline val="0"/>
        <shadow val="0"/>
        <u val="none"/>
        <vertAlign val="baseline"/>
        <sz val="11"/>
        <color theme="1"/>
        <name val="Calibri"/>
        <scheme val="minor"/>
      </font>
      <numFmt numFmtId="34" formatCode="_-* #,##0.00\ &quot;€&quot;_-;\-* #,##0.00\ &quot;€&quot;_-;_-* &quot;-&quot;??\ &quot;€&quot;_-;_-@_-"/>
      <fill>
        <patternFill patternType="solid">
          <fgColor indexed="64"/>
          <bgColor theme="9"/>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34" formatCode="_-* #,##0.00\ &quot;€&quot;_-;\-* #,##0.00\ &quot;€&quot;_-;_-* &quot;-&quot;??\ &quot;€&quot;_-;_-@_-"/>
      <fill>
        <patternFill patternType="solid">
          <fgColor indexed="64"/>
          <bgColor theme="9"/>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34" formatCode="_-* #,##0.00\ &quot;€&quot;_-;\-* #,##0.00\ &quot;€&quot;_-;_-* &quot;-&quot;??\ &quot;€&quot;_-;_-@_-"/>
      <fill>
        <patternFill patternType="solid">
          <fgColor indexed="64"/>
          <bgColor theme="9"/>
        </patternFill>
      </fill>
    </dxf>
    <dxf>
      <font>
        <b val="0"/>
        <i val="0"/>
        <strike val="0"/>
        <condense val="0"/>
        <extend val="0"/>
        <outline val="0"/>
        <shadow val="0"/>
        <u val="none"/>
        <vertAlign val="baseline"/>
        <sz val="11"/>
        <color theme="1"/>
        <name val="Calibri"/>
        <scheme val="minor"/>
      </font>
      <numFmt numFmtId="34" formatCode="_-* #,##0.00\ &quot;€&quot;_-;\-* #,##0.00\ &quot;€&quot;_-;_-* &quot;-&quot;??\ &quot;€&quot;_-;_-@_-"/>
      <fill>
        <patternFill patternType="solid">
          <fgColor indexed="64"/>
          <bgColor theme="9"/>
        </patternFill>
      </fill>
    </dxf>
    <dxf>
      <fill>
        <patternFill patternType="solid">
          <fgColor indexed="64"/>
          <bgColor theme="9"/>
        </patternFill>
      </fill>
    </dxf>
    <dxf>
      <fill>
        <patternFill patternType="solid">
          <fgColor indexed="64"/>
          <bgColor theme="9"/>
        </patternFill>
      </fill>
    </dxf>
    <dxf>
      <fill>
        <patternFill patternType="solid">
          <fgColor indexed="64"/>
          <bgColor theme="9"/>
        </patternFill>
      </fill>
    </dxf>
    <dxf>
      <numFmt numFmtId="167" formatCode="dd/mm/yyyy;@"/>
    </dxf>
    <dxf>
      <fill>
        <patternFill patternType="solid">
          <fgColor indexed="64"/>
          <bgColor theme="9"/>
        </patternFill>
      </fill>
    </dxf>
    <dxf>
      <numFmt numFmtId="167" formatCode="dd/mm/yyyy;@"/>
    </dxf>
    <dxf>
      <fill>
        <patternFill patternType="solid">
          <fgColor indexed="64"/>
          <bgColor theme="9"/>
        </patternFill>
      </fill>
    </dxf>
    <dxf>
      <fill>
        <patternFill patternType="solid">
          <fgColor indexed="64"/>
          <bgColor theme="9"/>
        </patternFill>
      </fill>
    </dxf>
    <dxf>
      <fill>
        <patternFill patternType="solid">
          <fgColor indexed="64"/>
          <bgColor theme="9"/>
        </patternFill>
      </fill>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9"/>
        </patternFill>
      </fill>
    </dxf>
    <dxf>
      <border>
        <bottom style="medium">
          <color indexed="64"/>
        </bottom>
      </border>
    </dxf>
    <dxf>
      <font>
        <b val="0"/>
        <i val="0"/>
        <strike val="0"/>
        <condense val="0"/>
        <extend val="0"/>
        <outline val="0"/>
        <shadow val="0"/>
        <u val="none"/>
        <vertAlign val="baseline"/>
        <sz val="11"/>
        <color auto="1"/>
        <name val="Calibri"/>
        <scheme val="minor"/>
      </font>
      <fill>
        <patternFill patternType="solid">
          <fgColor indexed="64"/>
          <bgColor theme="2"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0"/>
        </patternFill>
      </fill>
      <border diagonalUp="0" diagonalDown="0" outline="0">
        <left style="thin">
          <color theme="0"/>
        </left>
        <right style="thin">
          <color theme="0"/>
        </right>
        <top/>
        <bottom style="thin">
          <color theme="0"/>
        </bottom>
      </border>
    </dxf>
    <dxf>
      <font>
        <strike val="0"/>
        <outline val="0"/>
        <shadow val="0"/>
        <u val="none"/>
        <vertAlign val="baseline"/>
        <sz val="11"/>
        <color theme="0"/>
        <name val="Calibri"/>
        <scheme val="minor"/>
      </font>
      <numFmt numFmtId="165" formatCode="0.0000"/>
      <fill>
        <patternFill>
          <fgColor indexed="64"/>
          <bgColor theme="0"/>
        </patternFill>
      </fill>
    </dxf>
    <dxf>
      <font>
        <b val="0"/>
        <i val="0"/>
        <strike val="0"/>
        <condense val="0"/>
        <extend val="0"/>
        <outline val="0"/>
        <shadow val="0"/>
        <u val="none"/>
        <vertAlign val="baseline"/>
        <sz val="11"/>
        <color theme="0"/>
        <name val="Calibri"/>
        <scheme val="minor"/>
      </font>
      <fill>
        <patternFill patternType="solid">
          <fgColor indexed="64"/>
          <bgColor theme="0"/>
        </patternFill>
      </fill>
      <border diagonalUp="0" diagonalDown="0" outline="0">
        <left/>
        <right style="thin">
          <color theme="0"/>
        </right>
        <top style="thin">
          <color theme="0"/>
        </top>
        <bottom style="thin">
          <color theme="0"/>
        </bottom>
      </border>
    </dxf>
    <dxf>
      <font>
        <strike val="0"/>
        <outline val="0"/>
        <shadow val="0"/>
        <u val="none"/>
        <vertAlign val="baseline"/>
        <sz val="11"/>
        <color theme="0"/>
        <name val="Calibri"/>
        <scheme val="minor"/>
      </font>
      <numFmt numFmtId="0" formatCode="General"/>
      <fill>
        <patternFill>
          <fgColor indexed="64"/>
          <bgColor theme="0"/>
        </patternFill>
      </fill>
    </dxf>
    <dxf>
      <font>
        <b val="0"/>
        <i val="0"/>
        <strike val="0"/>
        <condense val="0"/>
        <extend val="0"/>
        <outline val="0"/>
        <shadow val="0"/>
        <u val="none"/>
        <vertAlign val="baseline"/>
        <sz val="11"/>
        <color theme="1"/>
        <name val="Calibri"/>
        <scheme val="minor"/>
      </font>
      <numFmt numFmtId="34" formatCode="_-* #,##0.00\ &quot;€&quot;_-;\-* #,##0.00\ &quot;€&quot;_-;_-* &quot;-&quot;??\ &quot;€&quot;_-;_-@_-"/>
      <fill>
        <patternFill patternType="solid">
          <fgColor indexed="64"/>
          <bgColor theme="9"/>
        </patternFill>
      </fill>
    </dxf>
    <dxf>
      <font>
        <b val="0"/>
        <i val="0"/>
        <strike val="0"/>
        <condense val="0"/>
        <extend val="0"/>
        <outline val="0"/>
        <shadow val="0"/>
        <u val="none"/>
        <vertAlign val="baseline"/>
        <sz val="11"/>
        <color theme="1"/>
        <name val="Calibri"/>
        <scheme val="minor"/>
      </font>
      <numFmt numFmtId="34" formatCode="_-* #,##0.00\ &quot;€&quot;_-;\-* #,##0.00\ &quot;€&quot;_-;_-* &quot;-&quot;??\ &quot;€&quot;_-;_-@_-"/>
      <fill>
        <patternFill patternType="solid">
          <fgColor indexed="64"/>
          <bgColor theme="9"/>
        </patternFill>
      </fill>
    </dxf>
    <dxf>
      <fill>
        <patternFill patternType="solid">
          <fgColor indexed="64"/>
          <bgColor theme="9"/>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patternFill>
      </fill>
    </dxf>
    <dxf>
      <fill>
        <patternFill patternType="solid">
          <fgColor indexed="64"/>
          <bgColor theme="9"/>
        </patternFill>
      </fill>
    </dxf>
    <dxf>
      <numFmt numFmtId="167" formatCode="dd/mm/yyyy;@"/>
    </dxf>
    <dxf>
      <fill>
        <patternFill patternType="solid">
          <fgColor indexed="64"/>
          <bgColor theme="9"/>
        </patternFill>
      </fill>
    </dxf>
    <dxf>
      <numFmt numFmtId="167" formatCode="dd/mm/yyyy;@"/>
    </dxf>
    <dxf>
      <fill>
        <patternFill patternType="solid">
          <fgColor indexed="64"/>
          <bgColor theme="9"/>
        </patternFill>
      </fill>
    </dxf>
    <dxf>
      <fill>
        <patternFill patternType="solid">
          <fgColor indexed="64"/>
          <bgColor theme="9"/>
        </patternFill>
      </fill>
    </dxf>
    <dxf>
      <fill>
        <patternFill patternType="solid">
          <fgColor indexed="64"/>
          <bgColor theme="9"/>
        </patternFill>
      </fill>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9"/>
        </patternFill>
      </fill>
    </dxf>
    <dxf>
      <border>
        <bottom style="medium">
          <color indexed="64"/>
        </bottom>
      </border>
    </dxf>
    <dxf>
      <font>
        <b val="0"/>
        <i val="0"/>
        <strike val="0"/>
        <condense val="0"/>
        <extend val="0"/>
        <outline val="0"/>
        <shadow val="0"/>
        <u val="none"/>
        <vertAlign val="baseline"/>
        <sz val="11"/>
        <color auto="1"/>
        <name val="Calibri"/>
        <scheme val="minor"/>
      </font>
      <fill>
        <patternFill patternType="solid">
          <fgColor indexed="64"/>
          <bgColor theme="2" tint="-0.249977111117893"/>
        </patternFill>
      </fill>
      <alignment horizontal="center" vertical="center" textRotation="0" wrapText="1" indent="0" justifyLastLine="0" shrinkToFit="0" readingOrder="0"/>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571500</xdr:colOff>
      <xdr:row>0</xdr:row>
      <xdr:rowOff>128620</xdr:rowOff>
    </xdr:from>
    <xdr:to>
      <xdr:col>5</xdr:col>
      <xdr:colOff>1615850</xdr:colOff>
      <xdr:row>3</xdr:row>
      <xdr:rowOff>137901</xdr:rowOff>
    </xdr:to>
    <xdr:pic>
      <xdr:nvPicPr>
        <xdr:cNvPr id="2" name="Grafik 1" descr="FreieHansestadt">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6820" y="128620"/>
          <a:ext cx="1852070" cy="63412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361950</xdr:colOff>
          <xdr:row>33</xdr:row>
          <xdr:rowOff>9525</xdr:rowOff>
        </xdr:from>
        <xdr:to>
          <xdr:col>2</xdr:col>
          <xdr:colOff>666750</xdr:colOff>
          <xdr:row>34</xdr:row>
          <xdr:rowOff>47625</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34</xdr:row>
          <xdr:rowOff>19050</xdr:rowOff>
        </xdr:from>
        <xdr:to>
          <xdr:col>2</xdr:col>
          <xdr:colOff>666750</xdr:colOff>
          <xdr:row>35</xdr:row>
          <xdr:rowOff>57150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35</xdr:row>
          <xdr:rowOff>19050</xdr:rowOff>
        </xdr:from>
        <xdr:to>
          <xdr:col>2</xdr:col>
          <xdr:colOff>666750</xdr:colOff>
          <xdr:row>36</xdr:row>
          <xdr:rowOff>57150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xdr:wsDr>
</file>

<file path=xl/tables/table1.xml><?xml version="1.0" encoding="utf-8"?>
<table xmlns="http://schemas.openxmlformats.org/spreadsheetml/2006/main" id="3" name="Tabelle3" displayName="Tabelle3" ref="A9:K70" totalsRowCount="1" headerRowDxfId="78" totalsRowDxfId="76" headerRowBorderDxfId="77">
  <autoFilter ref="A9:K6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Nr." dataDxfId="75" totalsRowDxfId="74"/>
    <tableColumn id="2" name="Nachname" totalsRowDxfId="73"/>
    <tableColumn id="3" name="Vorname" totalsRowDxfId="72"/>
    <tableColumn id="4" name="Ausbildungs-_x000a_beginn" dataDxfId="71" totalsRowDxfId="70"/>
    <tableColumn id="5" name="ggfs. vorzeitiges_x000a_Ausbildungsende_x000a_im Jahr 2021" dataDxfId="69" totalsRowDxfId="68"/>
    <tableColumn id="6" name="Ausbildungs-_x000a_umfang" totalsRowDxfId="67"/>
    <tableColumn id="7" name="Förderung_x000a_durch Dritte" totalsRowFunction="custom" dataDxfId="66" totalsRowDxfId="65">
      <totalsRowFormula>COUNTA(Tabelle3[Förderung
durch Dritte])</totalsRowFormula>
    </tableColumn>
    <tableColumn id="8" name="Ø monatliche_x000a_Arbeitgeberbruttokosten 2021" totalsRowDxfId="64" dataCellStyle="Währung"/>
    <tableColumn id="9" name="Arbeitgeberbruttokosten 2021" totalsRowFunction="sum" totalsRowDxfId="63" dataCellStyle="Währung">
      <calculatedColumnFormula>IF(Tabelle3[[#This Row],[Ø monatliche
Arbeitgeberbruttokosten 2021]]="","",Tabelle3[[#This Row],[Ø monatliche
Arbeitgeberbruttokosten 2021]]*Tabelle3[[#This Row],[Monate im Jahr]])</calculatedColumnFormula>
    </tableColumn>
    <tableColumn id="13" name="Tage im Jahr" dataDxfId="62" totalsRowDxfId="61">
      <calculatedColumnFormula>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calculatedColumnFormula>
    </tableColumn>
    <tableColumn id="14" name="Monate im Jahr" dataDxfId="60" totalsRowDxfId="59">
      <calculatedColumnFormula>IF(Tabelle3[[#This Row],[Tage im Jahr]]="","",Tabelle3[[#This Row],[Tage im Jahr]]/360*12)</calculatedColumnFormula>
    </tableColumn>
  </tableColumns>
  <tableStyleInfo name="TableStyleMedium15" showFirstColumn="0" showLastColumn="0" showRowStripes="1" showColumnStripes="0"/>
</table>
</file>

<file path=xl/tables/table2.xml><?xml version="1.0" encoding="utf-8"?>
<table xmlns="http://schemas.openxmlformats.org/spreadsheetml/2006/main" id="1" name="Tabelle32" displayName="Tabelle32" ref="A9:Q70" totalsRowCount="1" headerRowDxfId="58" totalsRowDxfId="56" headerRowBorderDxfId="57">
  <autoFilter ref="A9:Q6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Nr." dataDxfId="55" totalsRowDxfId="54"/>
    <tableColumn id="2" name="Nachname" totalsRowDxfId="53"/>
    <tableColumn id="3" name="Vorname" totalsRowDxfId="52"/>
    <tableColumn id="4" name="Ausbildungs-_x000a_beginn" dataDxfId="51" totalsRowDxfId="50"/>
    <tableColumn id="5" name="ggfs. vorzeitiges_x000a_Ausbildungsende_x000a_im Jahr 2021" dataDxfId="49" totalsRowDxfId="48"/>
    <tableColumn id="6" name="Ausbildungs-_x000a_umfang" totalsRowDxfId="47"/>
    <tableColumn id="7" name="Förderung_x000a_durch Dritte" totalsRowFunction="custom" totalsRowDxfId="46">
      <totalsRowFormula>COUNTA(Tabelle32[Förderung
durch Dritte])</totalsRowFormula>
    </tableColumn>
    <tableColumn id="8" name="Ø monatliche_x000a_Arbeitgeberbruttokosten 2021 1. Lehrjahr" totalsRowDxfId="45" dataCellStyle="Währung"/>
    <tableColumn id="19" name="Ø monatliche_x000a_Arbeitgeberbruttokosten 2021 2. Lehrjahr" totalsRowDxfId="44" dataCellStyle="Währung"/>
    <tableColumn id="20" name="Arbeitgeberbruttokosten 2021" totalsRowFunction="sum" dataDxfId="43" totalsRowDxfId="42" dataCellStyle="Währung">
      <calculatedColumnFormula>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calculatedColumnFormula>
    </tableColumn>
    <tableColumn id="9" name="Arbeitgeberbruttokosten 2021 unter Berücksichtigung der Mehrkosten gem. §27 PflBG" totalsRowFunction="sum" dataDxfId="41" totalsRowDxfId="40" dataCellStyle="Währung">
      <calculatedColumnFormula>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calculatedColumnFormula>
    </tableColumn>
    <tableColumn id="10" name="Anzahl Monate im 2. Lehrjahr im Jahr 2021" dataDxfId="39" totalsRowDxfId="38">
      <calculatedColumnFormula>IF(Tabelle32[[#This Row],[Monate Ende bis Jahresende]]="",Tabelle32[[#This Row],[Monate Beginn bis Jahresende]],Tabelle32[[#This Row],[Monate Beginn bis Jahresende]]-Tabelle32[[#This Row],[Monate Ende bis Jahresende]])</calculatedColumnFormula>
    </tableColumn>
    <tableColumn id="18" name="Anzahl Monate im 1. Lehrjahr im Jahr 2021" dataDxfId="37" totalsRowDxfId="36">
      <calculatedColumnFormula>IF(Tabelle32[[#This Row],[Ausbildungs-
beginn]]="","",12-Tabelle32[[#This Row],[Monate Beginn bis Jahresende]])</calculatedColumnFormula>
    </tableColumn>
    <tableColumn id="11" name="Monate Beginn bis Jahresende" dataDxfId="35" totalsRowDxfId="34">
      <calculatedColumnFormula>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calculatedColumnFormula>
    </tableColumn>
    <tableColumn id="12" name="Monate Ende bis Jahresende" dataDxfId="33" totalsRowDxfId="32">
      <calculatedColumnFormula>IF(Tabelle32[[#This Row],[ggfs. vorzeitiges
Ausbildungsende
im Jahr 2021]]="","",DATEDIF(Tabelle32[[#This Row],[ggfs. vorzeitiges
Ausbildungsende
im Jahr 2021]],$O$8,"m"))</calculatedColumnFormula>
    </tableColumn>
    <tableColumn id="13" name="Tage im Jahr" dataDxfId="31" totalsRowDxfId="30">
      <calculatedColumnFormula>IF(Tabelle32[[#This Row],[ggfs. vorzeitiges
Ausbildungsende
im Jahr 2021]]="",DAYS360($O$7,$O$8),DAYS360($O$7-1,Tabelle32[[#This Row],[ggfs. vorzeitiges
Ausbildungsende
im Jahr 2021]]))</calculatedColumnFormula>
    </tableColumn>
    <tableColumn id="14" name="Monate im Jahr" dataDxfId="29" totalsRowDxfId="28">
      <calculatedColumnFormula>Tabelle32[[#This Row],[Tage im Jahr]]/360*12</calculatedColumnFormula>
    </tableColumn>
  </tableColumns>
  <tableStyleInfo name="TableStyleMedium15" showFirstColumn="0" showLastColumn="0" showRowStripes="1" showColumnStripes="0"/>
</table>
</file>

<file path=xl/tables/table3.xml><?xml version="1.0" encoding="utf-8"?>
<table xmlns="http://schemas.openxmlformats.org/spreadsheetml/2006/main" id="2" name="Tabelle323" displayName="Tabelle323" ref="A7:O23" totalsRowCount="1" headerRowDxfId="27" totalsRowDxfId="25" headerRowBorderDxfId="26">
  <tableColumns count="15">
    <tableColumn id="1" name="Nr." dataDxfId="24" totalsRowDxfId="23"/>
    <tableColumn id="2" name="Nachname" totalsRowDxfId="22"/>
    <tableColumn id="3" name="Vorname" totalsRowDxfId="21"/>
    <tableColumn id="22" name="Ausbildungsbeginn" totalsRowDxfId="20"/>
    <tableColumn id="4" name="In der Einrichtung beschäftigt seit" dataDxfId="19" totalsRowDxfId="18"/>
    <tableColumn id="5" name="ggfs. vorzeitiges_x000a_Ausbildungsende_x000a_im Jahr 2021" dataDxfId="17" totalsRowDxfId="16"/>
    <tableColumn id="6" name="Ausbildungs-_x000a_umfang" totalsRowDxfId="15"/>
    <tableColumn id="7" name="Förderung_x000a_durch Dritte" totalsRowDxfId="14"/>
    <tableColumn id="8" name="Arbeitgeberbruttokosten 2021 1. Lehrjahr" dataDxfId="13" totalsRowDxfId="12" dataCellStyle="Währung"/>
    <tableColumn id="19" name="Ø monatliche_x000a_Arbeitgeberbruttokosten 2021 2. Lehrjahr" dataDxfId="11" totalsRowDxfId="10" dataCellStyle="Währung"/>
    <tableColumn id="16" name="Anzahl Monate_x000a_im 2. Lehrjahr" dataDxfId="9" totalsRowDxfId="8"/>
    <tableColumn id="17" name="durchschnittliche_x000a_Arbeitgeber-Bruttokosten_x000a_einer Pflegefachkraft" dataDxfId="7" totalsRowDxfId="6"/>
    <tableColumn id="18" name="Anrechnung im Verhältnis_x000a_1 zu 14 (Pflegefachkraft zu Auszubildendem" dataDxfId="5" totalsRowDxfId="4">
      <calculatedColumnFormula>Tabelle323[[#This Row],[durchschnittliche
Arbeitgeber-Bruttokosten
einer Pflegefachkraft]]/14</calculatedColumnFormula>
    </tableColumn>
    <tableColumn id="20" name="Mehrkosten im Sinne des § 27 PflBG" dataDxfId="3" totalsRowDxfId="2">
      <calculatedColumnFormula>(Tabelle323[[#This Row],[Ø monatliche
Arbeitgeberbruttokosten 2021 2. Lehrjahr]]-Tabelle323[[#This Row],[Anrechnung im Verhältnis
1 zu 14 (Pflegefachkraft zu Auszubildendem]])*Tabelle323[[#This Row],[Anzahl Monate
im 2. Lehrjahr]]</calculatedColumnFormula>
    </tableColumn>
    <tableColumn id="21" name="Arbeitgeberbruttokosten 2021_x000a_unter Berücksichtigung der Mehrkosten gem. §27 PflBG" totalsRowFunction="sum" dataDxfId="1" totalsRowDxfId="0">
      <calculatedColumnFormula>Tabelle323[[#This Row],[Arbeitgeberbruttokosten 2021 1. Lehrjahr]]+Tabelle323[[#This Row],[Mehrkosten im Sinne des § 27 PflBG]]</calculatedColumnFormula>
    </tableColumn>
  </tableColumns>
  <tableStyleInfo name="TableStyleMedium1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F56"/>
  <sheetViews>
    <sheetView showGridLines="0" tabSelected="1" topLeftCell="A14" zoomScale="85" zoomScaleNormal="85" workbookViewId="0">
      <selection activeCell="C19" sqref="C19:F19"/>
    </sheetView>
  </sheetViews>
  <sheetFormatPr baseColWidth="10" defaultColWidth="11.42578125" defaultRowHeight="14.25" x14ac:dyDescent="0.2"/>
  <cols>
    <col min="1" max="1" width="34.5703125" style="22" customWidth="1"/>
    <col min="2" max="2" width="6.42578125" style="22" customWidth="1"/>
    <col min="3" max="3" width="11.42578125" style="22"/>
    <col min="4" max="4" width="12.7109375" style="22" customWidth="1"/>
    <col min="5" max="5" width="11.42578125" style="22"/>
    <col min="6" max="6" width="24.7109375" style="22" bestFit="1" customWidth="1"/>
    <col min="7" max="16384" width="11.42578125" style="22"/>
  </cols>
  <sheetData>
    <row r="1" spans="1:6" ht="17.45" x14ac:dyDescent="0.3">
      <c r="A1" s="19" t="s">
        <v>24</v>
      </c>
      <c r="B1" s="20"/>
      <c r="C1" s="20"/>
      <c r="D1" s="20"/>
      <c r="E1" s="20"/>
      <c r="F1" s="21"/>
    </row>
    <row r="2" spans="1:6" ht="17.45" x14ac:dyDescent="0.3">
      <c r="A2" s="23" t="s">
        <v>25</v>
      </c>
      <c r="B2" s="20"/>
      <c r="C2" s="20"/>
      <c r="D2" s="20"/>
      <c r="E2" s="20"/>
      <c r="F2" s="21"/>
    </row>
    <row r="3" spans="1:6" ht="17.45" x14ac:dyDescent="0.3">
      <c r="A3" s="20"/>
      <c r="B3" s="20"/>
      <c r="C3" s="20"/>
      <c r="D3" s="20"/>
      <c r="E3" s="20"/>
      <c r="F3" s="21"/>
    </row>
    <row r="4" spans="1:6" ht="17.45" x14ac:dyDescent="0.3">
      <c r="A4" s="20"/>
      <c r="B4" s="20"/>
      <c r="C4" s="20"/>
      <c r="D4" s="20"/>
      <c r="E4" s="20"/>
      <c r="F4" s="21"/>
    </row>
    <row r="5" spans="1:6" ht="17.45" x14ac:dyDescent="0.3">
      <c r="A5" s="20"/>
      <c r="B5" s="20"/>
      <c r="C5" s="20"/>
      <c r="D5" s="20"/>
      <c r="E5" s="20"/>
      <c r="F5" s="21"/>
    </row>
    <row r="6" spans="1:6" ht="20.100000000000001" customHeight="1" x14ac:dyDescent="0.25">
      <c r="A6" s="24" t="s">
        <v>24</v>
      </c>
      <c r="B6" s="20"/>
      <c r="C6" s="20"/>
      <c r="D6" s="20"/>
      <c r="E6" s="20"/>
      <c r="F6" s="20"/>
    </row>
    <row r="7" spans="1:6" ht="20.100000000000001" customHeight="1" x14ac:dyDescent="0.25">
      <c r="A7" s="24" t="s">
        <v>26</v>
      </c>
      <c r="B7" s="20"/>
      <c r="C7" s="20"/>
      <c r="D7" s="20"/>
      <c r="E7" s="20"/>
      <c r="F7" s="20"/>
    </row>
    <row r="8" spans="1:6" ht="20.100000000000001" customHeight="1" x14ac:dyDescent="0.25">
      <c r="A8" s="24" t="s">
        <v>27</v>
      </c>
      <c r="B8" s="20"/>
      <c r="C8" s="20"/>
      <c r="D8" s="20"/>
      <c r="E8" s="20"/>
      <c r="F8" s="20"/>
    </row>
    <row r="9" spans="1:6" ht="20.100000000000001" customHeight="1" x14ac:dyDescent="0.25">
      <c r="A9" s="24" t="s">
        <v>28</v>
      </c>
      <c r="B9" s="20"/>
      <c r="C9" s="20"/>
      <c r="D9" s="20"/>
      <c r="E9" s="20"/>
    </row>
    <row r="10" spans="1:6" ht="20.100000000000001" customHeight="1" x14ac:dyDescent="0.25">
      <c r="A10" s="24"/>
      <c r="B10" s="20"/>
      <c r="C10" s="20"/>
      <c r="D10" s="20"/>
      <c r="E10" s="20"/>
    </row>
    <row r="11" spans="1:6" ht="20.100000000000001" customHeight="1" x14ac:dyDescent="0.25">
      <c r="A11" s="24"/>
      <c r="B11" s="20"/>
      <c r="C11" s="20"/>
      <c r="D11" s="20"/>
      <c r="E11" s="20"/>
    </row>
    <row r="12" spans="1:6" ht="20.25" x14ac:dyDescent="0.2">
      <c r="A12" s="99" t="s">
        <v>29</v>
      </c>
      <c r="B12" s="100"/>
      <c r="C12" s="100"/>
      <c r="D12" s="100"/>
      <c r="E12" s="100"/>
      <c r="F12" s="100"/>
    </row>
    <row r="13" spans="1:6" ht="20.100000000000001" customHeight="1" x14ac:dyDescent="0.25">
      <c r="A13" s="25"/>
      <c r="B13" s="26"/>
      <c r="C13" s="26"/>
      <c r="D13" s="26"/>
      <c r="E13" s="26"/>
      <c r="F13" s="26"/>
    </row>
    <row r="14" spans="1:6" s="27" customFormat="1" ht="54" customHeight="1" x14ac:dyDescent="0.2">
      <c r="A14" s="101" t="s">
        <v>30</v>
      </c>
      <c r="B14" s="101"/>
      <c r="C14" s="101"/>
      <c r="D14" s="101"/>
      <c r="E14" s="101"/>
      <c r="F14" s="101"/>
    </row>
    <row r="15" spans="1:6" ht="20.100000000000001" customHeight="1" x14ac:dyDescent="0.25">
      <c r="A15" s="26"/>
      <c r="B15" s="26"/>
      <c r="C15" s="26"/>
      <c r="D15" s="26"/>
      <c r="E15" s="26"/>
      <c r="F15" s="26"/>
    </row>
    <row r="16" spans="1:6" ht="19.899999999999999" customHeight="1" x14ac:dyDescent="0.25">
      <c r="A16" s="102" t="s">
        <v>31</v>
      </c>
      <c r="B16" s="103"/>
      <c r="C16" s="103"/>
      <c r="D16" s="103"/>
      <c r="E16" s="103"/>
      <c r="F16" s="103"/>
    </row>
    <row r="17" spans="1:6" ht="30" customHeight="1" x14ac:dyDescent="0.25">
      <c r="A17" s="97" t="s">
        <v>0</v>
      </c>
      <c r="B17" s="97"/>
      <c r="C17" s="104"/>
      <c r="D17" s="104"/>
      <c r="E17" s="104"/>
      <c r="F17" s="104"/>
    </row>
    <row r="18" spans="1:6" ht="30" customHeight="1" x14ac:dyDescent="0.25">
      <c r="A18" s="97" t="s">
        <v>1</v>
      </c>
      <c r="B18" s="97"/>
      <c r="C18" s="105"/>
      <c r="D18" s="105"/>
      <c r="E18" s="105"/>
      <c r="F18" s="105"/>
    </row>
    <row r="19" spans="1:6" ht="30" customHeight="1" x14ac:dyDescent="0.25">
      <c r="A19" s="97" t="s">
        <v>32</v>
      </c>
      <c r="B19" s="97"/>
      <c r="C19" s="105"/>
      <c r="D19" s="105"/>
      <c r="E19" s="105"/>
      <c r="F19" s="105"/>
    </row>
    <row r="20" spans="1:6" ht="20.100000000000001" customHeight="1" x14ac:dyDescent="0.25">
      <c r="A20" s="28"/>
      <c r="B20" s="28"/>
      <c r="C20" s="28"/>
      <c r="D20" s="28"/>
      <c r="E20" s="29"/>
      <c r="F20" s="28"/>
    </row>
    <row r="21" spans="1:6" ht="19.899999999999999" customHeight="1" x14ac:dyDescent="0.25">
      <c r="A21" s="102" t="s">
        <v>33</v>
      </c>
      <c r="B21" s="103"/>
      <c r="C21" s="103"/>
      <c r="D21" s="103"/>
      <c r="E21" s="103"/>
      <c r="F21" s="103"/>
    </row>
    <row r="22" spans="1:6" ht="30" customHeight="1" x14ac:dyDescent="0.25">
      <c r="A22" s="97" t="s">
        <v>34</v>
      </c>
      <c r="B22" s="97"/>
      <c r="C22" s="106"/>
      <c r="D22" s="106"/>
      <c r="E22" s="106"/>
      <c r="F22" s="106"/>
    </row>
    <row r="23" spans="1:6" ht="30" customHeight="1" x14ac:dyDescent="0.25">
      <c r="A23" s="97" t="s">
        <v>35</v>
      </c>
      <c r="B23" s="97"/>
      <c r="C23" s="98"/>
      <c r="D23" s="98"/>
      <c r="E23" s="98"/>
      <c r="F23" s="98"/>
    </row>
    <row r="24" spans="1:6" ht="30" customHeight="1" x14ac:dyDescent="0.25">
      <c r="A24" s="97" t="s">
        <v>36</v>
      </c>
      <c r="B24" s="97"/>
      <c r="C24" s="107"/>
      <c r="D24" s="107"/>
      <c r="E24" s="107"/>
      <c r="F24" s="107"/>
    </row>
    <row r="25" spans="1:6" ht="27.75" customHeight="1" x14ac:dyDescent="0.25">
      <c r="A25" s="30"/>
      <c r="B25" s="30"/>
      <c r="C25" s="30"/>
      <c r="D25" s="30"/>
      <c r="E25" s="31"/>
      <c r="F25" s="30"/>
    </row>
    <row r="26" spans="1:6" x14ac:dyDescent="0.2">
      <c r="A26" s="108" t="s">
        <v>53</v>
      </c>
      <c r="B26" s="109"/>
      <c r="C26" s="109"/>
      <c r="D26" s="109"/>
      <c r="E26" s="109"/>
      <c r="F26" s="109"/>
    </row>
    <row r="27" spans="1:6" ht="39" customHeight="1" x14ac:dyDescent="0.2">
      <c r="A27" s="109"/>
      <c r="B27" s="109"/>
      <c r="C27" s="109"/>
      <c r="D27" s="109"/>
      <c r="E27" s="109"/>
      <c r="F27" s="109"/>
    </row>
    <row r="28" spans="1:6" ht="25.5" customHeight="1" x14ac:dyDescent="0.2">
      <c r="A28" s="97"/>
      <c r="B28" s="97"/>
      <c r="C28" s="110">
        <f>'1. Lehrjahr'!I70+'2. Lehrjahr'!K70+Sonderfälle!O23</f>
        <v>0</v>
      </c>
      <c r="D28" s="110"/>
      <c r="E28" s="110"/>
      <c r="F28" s="110"/>
    </row>
    <row r="29" spans="1:6" ht="19.5" customHeight="1" x14ac:dyDescent="0.2">
      <c r="A29" s="112" t="s">
        <v>37</v>
      </c>
      <c r="B29" s="112"/>
      <c r="C29" s="111"/>
      <c r="D29" s="111"/>
      <c r="E29" s="111"/>
      <c r="F29" s="111"/>
    </row>
    <row r="30" spans="1:6" ht="20.100000000000001" customHeight="1" x14ac:dyDescent="0.25">
      <c r="A30" s="32"/>
      <c r="B30" s="32"/>
      <c r="C30" s="32"/>
      <c r="D30" s="32"/>
      <c r="E30" s="32"/>
      <c r="F30" s="33"/>
    </row>
    <row r="31" spans="1:6" ht="20.100000000000001" customHeight="1" x14ac:dyDescent="0.2">
      <c r="A31" s="114" t="s">
        <v>38</v>
      </c>
      <c r="B31" s="115"/>
      <c r="C31" s="111"/>
      <c r="D31" s="111"/>
      <c r="E31" s="111"/>
      <c r="F31" s="111"/>
    </row>
    <row r="32" spans="1:6" x14ac:dyDescent="0.2">
      <c r="A32" s="115"/>
      <c r="B32" s="115"/>
      <c r="C32" s="111"/>
      <c r="D32" s="111"/>
      <c r="E32" s="111"/>
      <c r="F32" s="111"/>
    </row>
    <row r="33" spans="1:6" ht="20.100000000000001" customHeight="1" x14ac:dyDescent="0.25">
      <c r="A33" s="32"/>
      <c r="B33" s="32"/>
      <c r="C33" s="32"/>
      <c r="D33" s="32"/>
      <c r="E33" s="32"/>
      <c r="F33" s="33"/>
    </row>
    <row r="34" spans="1:6" ht="20.100000000000001" customHeight="1" x14ac:dyDescent="0.2">
      <c r="A34" s="32" t="s">
        <v>39</v>
      </c>
      <c r="B34" s="32"/>
      <c r="D34" s="32" t="s">
        <v>40</v>
      </c>
      <c r="E34" s="32"/>
      <c r="F34" s="33"/>
    </row>
    <row r="35" spans="1:6" ht="20.100000000000001" customHeight="1" x14ac:dyDescent="0.25">
      <c r="B35" s="32"/>
      <c r="D35" s="32" t="s">
        <v>41</v>
      </c>
      <c r="E35" s="32"/>
      <c r="F35" s="33"/>
    </row>
    <row r="36" spans="1:6" ht="20.100000000000001" customHeight="1" x14ac:dyDescent="0.25">
      <c r="B36" s="32"/>
      <c r="D36" s="32" t="s">
        <v>42</v>
      </c>
      <c r="E36" s="34"/>
      <c r="F36" s="33" t="s">
        <v>43</v>
      </c>
    </row>
    <row r="37" spans="1:6" ht="20.100000000000001" customHeight="1" x14ac:dyDescent="0.25">
      <c r="A37" s="32"/>
      <c r="B37" s="32"/>
      <c r="C37" s="32"/>
      <c r="D37" s="32"/>
      <c r="E37" s="32"/>
      <c r="F37" s="33"/>
    </row>
    <row r="38" spans="1:6" ht="28.5" customHeight="1" x14ac:dyDescent="0.2">
      <c r="A38" s="116" t="s">
        <v>44</v>
      </c>
      <c r="B38" s="116"/>
      <c r="C38" s="116"/>
      <c r="D38" s="116"/>
      <c r="E38" s="116"/>
      <c r="F38" s="116"/>
    </row>
    <row r="39" spans="1:6" ht="15" customHeight="1" x14ac:dyDescent="0.2">
      <c r="A39" s="117" t="s">
        <v>45</v>
      </c>
      <c r="B39" s="117"/>
      <c r="C39" s="117"/>
      <c r="D39" s="117"/>
      <c r="E39" s="117"/>
      <c r="F39" s="117"/>
    </row>
    <row r="40" spans="1:6" ht="15" customHeight="1" x14ac:dyDescent="0.2">
      <c r="A40" s="117"/>
      <c r="B40" s="117"/>
      <c r="C40" s="117"/>
      <c r="D40" s="117"/>
      <c r="E40" s="117"/>
      <c r="F40" s="117"/>
    </row>
    <row r="41" spans="1:6" ht="20.100000000000001" customHeight="1" x14ac:dyDescent="0.2">
      <c r="A41" s="32" t="s">
        <v>46</v>
      </c>
      <c r="B41" s="32"/>
      <c r="C41" s="32"/>
      <c r="D41" s="32"/>
      <c r="E41" s="32"/>
      <c r="F41" s="32"/>
    </row>
    <row r="42" spans="1:6" ht="20.100000000000001" customHeight="1" x14ac:dyDescent="0.25">
      <c r="A42" s="32"/>
      <c r="B42" s="32"/>
      <c r="C42" s="32"/>
      <c r="D42" s="32"/>
      <c r="E42" s="32"/>
      <c r="F42" s="32"/>
    </row>
    <row r="43" spans="1:6" ht="20.100000000000001" customHeight="1" x14ac:dyDescent="0.25">
      <c r="A43" s="32"/>
      <c r="B43" s="32"/>
      <c r="C43" s="32"/>
      <c r="D43" s="32"/>
      <c r="E43" s="32"/>
      <c r="F43" s="32"/>
    </row>
    <row r="44" spans="1:6" ht="20.100000000000001" customHeight="1" x14ac:dyDescent="0.25">
      <c r="A44" s="32" t="s">
        <v>47</v>
      </c>
      <c r="B44" s="32"/>
      <c r="C44" s="115" t="s">
        <v>48</v>
      </c>
      <c r="D44" s="115"/>
      <c r="E44" s="115"/>
      <c r="F44" s="115"/>
    </row>
    <row r="45" spans="1:6" ht="20.100000000000001" customHeight="1" x14ac:dyDescent="0.25">
      <c r="A45" s="32" t="s">
        <v>49</v>
      </c>
      <c r="B45" s="32"/>
      <c r="C45" s="115" t="s">
        <v>50</v>
      </c>
      <c r="D45" s="115"/>
      <c r="E45" s="115"/>
      <c r="F45" s="115"/>
    </row>
    <row r="46" spans="1:6" ht="20.100000000000001" customHeight="1" x14ac:dyDescent="0.25">
      <c r="A46" s="32"/>
      <c r="B46" s="32"/>
      <c r="C46" s="30"/>
      <c r="D46" s="30"/>
      <c r="E46" s="30"/>
      <c r="F46" s="30"/>
    </row>
    <row r="47" spans="1:6" ht="15" customHeight="1" x14ac:dyDescent="0.2">
      <c r="A47" s="113" t="s">
        <v>51</v>
      </c>
      <c r="B47" s="113"/>
      <c r="C47" s="113"/>
      <c r="D47" s="113"/>
      <c r="E47" s="113"/>
      <c r="F47" s="113"/>
    </row>
    <row r="48" spans="1:6" ht="26.25" customHeight="1" x14ac:dyDescent="0.2">
      <c r="A48" s="113" t="s">
        <v>52</v>
      </c>
      <c r="B48" s="113"/>
      <c r="C48" s="113"/>
      <c r="D48" s="113"/>
      <c r="E48" s="113"/>
      <c r="F48" s="113"/>
    </row>
    <row r="49" ht="26.25" customHeight="1" x14ac:dyDescent="0.25"/>
    <row r="50" ht="69" customHeight="1" x14ac:dyDescent="0.25"/>
    <row r="51" ht="37.5" customHeight="1" x14ac:dyDescent="0.25"/>
    <row r="52" ht="20.100000000000001" customHeight="1" x14ac:dyDescent="0.25"/>
    <row r="53" ht="20.100000000000001" customHeight="1" x14ac:dyDescent="0.25"/>
    <row r="55" ht="20.100000000000001" customHeight="1" x14ac:dyDescent="0.2"/>
    <row r="56" ht="20.100000000000001" customHeight="1" x14ac:dyDescent="0.2"/>
  </sheetData>
  <protectedRanges>
    <protectedRange sqref="C17:F19 C22:F24 C31 E36 C34:C36 A42:F43" name="Ausfüllbereich"/>
  </protectedRanges>
  <mergeCells count="28">
    <mergeCell ref="A47:F47"/>
    <mergeCell ref="A48:F48"/>
    <mergeCell ref="A31:B32"/>
    <mergeCell ref="C31:F32"/>
    <mergeCell ref="A38:F38"/>
    <mergeCell ref="A39:F40"/>
    <mergeCell ref="C44:F44"/>
    <mergeCell ref="C45:F45"/>
    <mergeCell ref="A24:B24"/>
    <mergeCell ref="C24:F24"/>
    <mergeCell ref="A26:F27"/>
    <mergeCell ref="A28:B28"/>
    <mergeCell ref="C28:F29"/>
    <mergeCell ref="A29:B29"/>
    <mergeCell ref="A23:B23"/>
    <mergeCell ref="C23:F23"/>
    <mergeCell ref="A12:F12"/>
    <mergeCell ref="A14:F14"/>
    <mergeCell ref="A16:F16"/>
    <mergeCell ref="A17:B17"/>
    <mergeCell ref="C17:F17"/>
    <mergeCell ref="A18:B18"/>
    <mergeCell ref="C18:F18"/>
    <mergeCell ref="A19:B19"/>
    <mergeCell ref="C19:F19"/>
    <mergeCell ref="A21:F21"/>
    <mergeCell ref="A22:B22"/>
    <mergeCell ref="C22:F22"/>
  </mergeCells>
  <dataValidations count="6">
    <dataValidation type="list" allowBlank="1" showInputMessage="1" showErrorMessage="1" prompt="Bitte wählen Sie den Sektor Ihrer Einrichtung aus." sqref="C19:F19">
      <formula1>"ambulant"</formula1>
    </dataValidation>
    <dataValidation type="textLength" operator="equal" allowBlank="1" showInputMessage="1" showErrorMessage="1" errorTitle="Falsche IK" error="Die IK muss 9-stellig sein" prompt="Hier müssen Sie Ihre 9-stellige IK angeben." sqref="C17:F17">
      <formula1>9</formula1>
    </dataValidation>
    <dataValidation allowBlank="1" showInputMessage="1" showErrorMessage="1" prompt="Hier müssen Sie den vollständigen Namen Ihrer Einrichtung eintragen." sqref="C18:F18"/>
    <dataValidation allowBlank="1" showInputMessage="1" showErrorMessage="1" error="Das Feld wird sich selbst ausfüllen." prompt="Hier müssen Sie nichts eintragen. Das Feld wird sich selbst ausfüllen!" sqref="C28:F29"/>
    <dataValidation allowBlank="1" showInputMessage="1" showErrorMessage="1" prompt="Hier müssen Sie den Ausgleichsbetrag 2021 eintragen, den Sie von uns erhalten haben." sqref="C31:F32"/>
    <dataValidation allowBlank="1" showInputMessage="1" showErrorMessage="1" prompt="Für eventuelle Rückfragen tragen Sie bitte die zuständige Kontaktperson ein." sqref="C22:F24"/>
  </dataValidations>
  <pageMargins left="0.70866141732283472" right="0.70866141732283472" top="0.78740157480314965" bottom="0.78740157480314965"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361950</xdr:colOff>
                    <xdr:row>33</xdr:row>
                    <xdr:rowOff>9525</xdr:rowOff>
                  </from>
                  <to>
                    <xdr:col>2</xdr:col>
                    <xdr:colOff>666750</xdr:colOff>
                    <xdr:row>34</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361950</xdr:colOff>
                    <xdr:row>34</xdr:row>
                    <xdr:rowOff>19050</xdr:rowOff>
                  </from>
                  <to>
                    <xdr:col>2</xdr:col>
                    <xdr:colOff>666750</xdr:colOff>
                    <xdr:row>35</xdr:row>
                    <xdr:rowOff>57150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361950</xdr:colOff>
                    <xdr:row>35</xdr:row>
                    <xdr:rowOff>19050</xdr:rowOff>
                  </from>
                  <to>
                    <xdr:col>2</xdr:col>
                    <xdr:colOff>666750</xdr:colOff>
                    <xdr:row>36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K70"/>
  <sheetViews>
    <sheetView showGridLines="0" zoomScale="85" zoomScaleNormal="85" workbookViewId="0">
      <selection activeCell="H10" sqref="H10"/>
    </sheetView>
  </sheetViews>
  <sheetFormatPr baseColWidth="10" defaultRowHeight="15" x14ac:dyDescent="0.25"/>
  <cols>
    <col min="1" max="1" width="5.42578125" customWidth="1"/>
    <col min="2" max="2" width="22.28515625" customWidth="1"/>
    <col min="3" max="3" width="22.5703125" customWidth="1"/>
    <col min="4" max="4" width="17" customWidth="1"/>
    <col min="5" max="5" width="21" customWidth="1"/>
    <col min="6" max="6" width="16.140625" customWidth="1"/>
    <col min="7" max="7" width="15.7109375" customWidth="1"/>
    <col min="8" max="8" width="24.7109375" customWidth="1"/>
    <col min="9" max="9" width="25.28515625" customWidth="1"/>
    <col min="10" max="10" width="0" hidden="1" customWidth="1"/>
    <col min="11" max="11" width="12.42578125" hidden="1" customWidth="1"/>
  </cols>
  <sheetData>
    <row r="1" spans="1:11" ht="54" customHeight="1" x14ac:dyDescent="0.25">
      <c r="A1" s="124" t="s">
        <v>5</v>
      </c>
      <c r="B1" s="124"/>
      <c r="C1" s="124"/>
      <c r="D1" s="124"/>
      <c r="E1" s="124"/>
      <c r="F1" s="124"/>
      <c r="G1" s="124"/>
      <c r="H1" s="124"/>
      <c r="I1" s="124"/>
    </row>
    <row r="2" spans="1:11" ht="14.45" x14ac:dyDescent="0.3">
      <c r="A2" s="120"/>
      <c r="B2" s="120"/>
      <c r="C2" s="120"/>
      <c r="D2" s="120"/>
      <c r="E2" s="120"/>
      <c r="F2" s="120"/>
      <c r="G2" s="120"/>
      <c r="H2" s="120"/>
    </row>
    <row r="3" spans="1:11" ht="18" x14ac:dyDescent="0.35">
      <c r="A3" s="127" t="s">
        <v>0</v>
      </c>
      <c r="B3" s="127"/>
      <c r="C3" s="125" t="str">
        <f>IF('Spitzabrechnung - § 16 '!C17:F17="","",'Spitzabrechnung - § 16 '!C17:F17)</f>
        <v/>
      </c>
      <c r="D3" s="125"/>
      <c r="E3" s="125"/>
      <c r="F3" s="125"/>
    </row>
    <row r="4" spans="1:11" ht="18" x14ac:dyDescent="0.35">
      <c r="A4" s="127" t="s">
        <v>1</v>
      </c>
      <c r="B4" s="127"/>
      <c r="C4" s="126" t="str">
        <f>IF('Spitzabrechnung - § 16 '!C18:F18="","",'Spitzabrechnung - § 16 '!C18:F18)</f>
        <v/>
      </c>
      <c r="D4" s="126"/>
      <c r="E4" s="126"/>
      <c r="F4" s="126"/>
    </row>
    <row r="5" spans="1:11" ht="14.45" x14ac:dyDescent="0.3">
      <c r="A5" s="120"/>
      <c r="B5" s="120"/>
      <c r="C5" s="120"/>
      <c r="D5" s="120"/>
      <c r="E5" s="120"/>
      <c r="F5" s="120"/>
      <c r="G5" s="120"/>
      <c r="H5" s="120"/>
    </row>
    <row r="6" spans="1:11" ht="18" x14ac:dyDescent="0.35">
      <c r="A6" s="122" t="s">
        <v>10</v>
      </c>
      <c r="B6" s="123"/>
      <c r="C6" s="11"/>
      <c r="D6" s="118"/>
      <c r="E6" s="118"/>
      <c r="F6" s="118"/>
      <c r="G6" s="119"/>
      <c r="H6" s="119"/>
      <c r="I6" s="10"/>
    </row>
    <row r="7" spans="1:11" thickBot="1" x14ac:dyDescent="0.35">
      <c r="A7" s="121"/>
      <c r="B7" s="121"/>
      <c r="C7" s="121"/>
      <c r="D7" s="121"/>
      <c r="E7" s="121"/>
      <c r="F7" s="121"/>
      <c r="G7" s="121"/>
      <c r="H7" s="121"/>
      <c r="J7" s="44"/>
      <c r="K7" s="44"/>
    </row>
    <row r="8" spans="1:11" thickBot="1" x14ac:dyDescent="0.35">
      <c r="A8" s="3">
        <v>1</v>
      </c>
      <c r="B8" s="4">
        <v>2</v>
      </c>
      <c r="C8" s="4">
        <v>3</v>
      </c>
      <c r="D8" s="4">
        <v>4</v>
      </c>
      <c r="E8" s="4">
        <v>5</v>
      </c>
      <c r="F8" s="4">
        <v>6</v>
      </c>
      <c r="G8" s="4">
        <v>7</v>
      </c>
      <c r="H8" s="8">
        <v>8</v>
      </c>
      <c r="I8" s="5">
        <v>9</v>
      </c>
      <c r="J8" s="47"/>
      <c r="K8" s="48">
        <v>44561</v>
      </c>
    </row>
    <row r="9" spans="1:11" ht="54" customHeight="1" thickBot="1" x14ac:dyDescent="0.3">
      <c r="A9" s="6" t="s">
        <v>9</v>
      </c>
      <c r="B9" s="2" t="s">
        <v>2</v>
      </c>
      <c r="C9" s="2" t="s">
        <v>3</v>
      </c>
      <c r="D9" s="2" t="s">
        <v>7</v>
      </c>
      <c r="E9" s="2" t="s">
        <v>11</v>
      </c>
      <c r="F9" s="2" t="s">
        <v>8</v>
      </c>
      <c r="G9" s="2" t="s">
        <v>6</v>
      </c>
      <c r="H9" s="7" t="s">
        <v>15</v>
      </c>
      <c r="I9" s="7" t="s">
        <v>4</v>
      </c>
      <c r="J9" s="38" t="s">
        <v>18</v>
      </c>
      <c r="K9" s="52" t="s">
        <v>19</v>
      </c>
    </row>
    <row r="10" spans="1:11" ht="15" customHeight="1" x14ac:dyDescent="0.3">
      <c r="A10" s="9">
        <v>1</v>
      </c>
      <c r="D10" s="35"/>
      <c r="E10" s="35"/>
      <c r="F10" s="76"/>
      <c r="G10" s="75"/>
      <c r="H10" s="36"/>
      <c r="I10" s="37" t="str">
        <f>IF(Tabelle3[[#This Row],[Ø monatliche
Arbeitgeberbruttokosten 2021]]="","",Tabelle3[[#This Row],[Ø monatliche
Arbeitgeberbruttokosten 2021]]*Tabelle3[[#This Row],[Monate im Jahr]])</f>
        <v/>
      </c>
      <c r="J10" s="49"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0" s="51" t="str">
        <f>IF(Tabelle3[[#This Row],[Tage im Jahr]]="","",Tabelle3[[#This Row],[Tage im Jahr]]/360*12)</f>
        <v/>
      </c>
    </row>
    <row r="11" spans="1:11" ht="14.45" x14ac:dyDescent="0.3">
      <c r="A11" s="9">
        <v>2</v>
      </c>
      <c r="D11" s="35"/>
      <c r="E11" s="35"/>
      <c r="F11" s="76"/>
      <c r="G11" s="73"/>
      <c r="H11" s="36"/>
      <c r="I11" s="36" t="str">
        <f>IF(Tabelle3[[#This Row],[Ø monatliche
Arbeitgeberbruttokosten 2021]]="","",Tabelle3[[#This Row],[Ø monatliche
Arbeitgeberbruttokosten 2021]]*Tabelle3[[#This Row],[Monate im Jahr]])</f>
        <v/>
      </c>
      <c r="J11"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1" s="50" t="str">
        <f>IF(Tabelle3[[#This Row],[Tage im Jahr]]="","",Tabelle3[[#This Row],[Tage im Jahr]]/360*12)</f>
        <v/>
      </c>
    </row>
    <row r="12" spans="1:11" ht="14.45" x14ac:dyDescent="0.3">
      <c r="A12" s="9">
        <v>3</v>
      </c>
      <c r="D12" s="35"/>
      <c r="E12" s="35"/>
      <c r="F12" s="76"/>
      <c r="G12" s="73"/>
      <c r="H12" s="36"/>
      <c r="I12" s="36" t="str">
        <f>IF(Tabelle3[[#This Row],[Ø monatliche
Arbeitgeberbruttokosten 2021]]="","",Tabelle3[[#This Row],[Ø monatliche
Arbeitgeberbruttokosten 2021]]*Tabelle3[[#This Row],[Monate im Jahr]])</f>
        <v/>
      </c>
      <c r="J12"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2" s="53" t="str">
        <f>IF(Tabelle3[[#This Row],[Tage im Jahr]]="","",Tabelle3[[#This Row],[Tage im Jahr]]/360*12)</f>
        <v/>
      </c>
    </row>
    <row r="13" spans="1:11" ht="14.45" x14ac:dyDescent="0.3">
      <c r="A13" s="9">
        <v>4</v>
      </c>
      <c r="D13" s="35"/>
      <c r="E13" s="35"/>
      <c r="F13" s="76"/>
      <c r="G13" s="73"/>
      <c r="H13" s="36"/>
      <c r="I13" s="36" t="str">
        <f>IF(Tabelle3[[#This Row],[Ø monatliche
Arbeitgeberbruttokosten 2021]]="","",Tabelle3[[#This Row],[Ø monatliche
Arbeitgeberbruttokosten 2021]]*Tabelle3[[#This Row],[Monate im Jahr]])</f>
        <v/>
      </c>
      <c r="J13"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3" s="53" t="str">
        <f>IF(Tabelle3[[#This Row],[Tage im Jahr]]="","",Tabelle3[[#This Row],[Tage im Jahr]]/360*12)</f>
        <v/>
      </c>
    </row>
    <row r="14" spans="1:11" ht="14.45" x14ac:dyDescent="0.3">
      <c r="A14" s="9">
        <v>5</v>
      </c>
      <c r="D14" s="35"/>
      <c r="E14" s="35"/>
      <c r="F14" s="76"/>
      <c r="G14" s="73"/>
      <c r="H14" s="36"/>
      <c r="I14" s="36" t="str">
        <f>IF(Tabelle3[[#This Row],[Ø monatliche
Arbeitgeberbruttokosten 2021]]="","",Tabelle3[[#This Row],[Ø monatliche
Arbeitgeberbruttokosten 2021]]*Tabelle3[[#This Row],[Monate im Jahr]])</f>
        <v/>
      </c>
      <c r="J14"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4" s="56" t="str">
        <f>IF(Tabelle3[[#This Row],[Tage im Jahr]]="","",Tabelle3[[#This Row],[Tage im Jahr]]/360*12)</f>
        <v/>
      </c>
    </row>
    <row r="15" spans="1:11" ht="14.45" x14ac:dyDescent="0.3">
      <c r="A15" s="9">
        <v>6</v>
      </c>
      <c r="D15" s="35"/>
      <c r="E15" s="35"/>
      <c r="F15" s="76"/>
      <c r="G15" s="73"/>
      <c r="H15" s="36"/>
      <c r="I15" s="36" t="str">
        <f>IF(Tabelle3[[#This Row],[Ø monatliche
Arbeitgeberbruttokosten 2021]]="","",Tabelle3[[#This Row],[Ø monatliche
Arbeitgeberbruttokosten 2021]]*Tabelle3[[#This Row],[Monate im Jahr]])</f>
        <v/>
      </c>
      <c r="J15"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5" s="50" t="str">
        <f>IF(Tabelle3[[#This Row],[Tage im Jahr]]="","",Tabelle3[[#This Row],[Tage im Jahr]]/360*12)</f>
        <v/>
      </c>
    </row>
    <row r="16" spans="1:11" ht="14.45" x14ac:dyDescent="0.3">
      <c r="A16" s="9">
        <v>7</v>
      </c>
      <c r="D16" s="35"/>
      <c r="E16" s="35"/>
      <c r="F16" s="76"/>
      <c r="G16" s="73"/>
      <c r="H16" s="36"/>
      <c r="I16" s="36" t="str">
        <f>IF(Tabelle3[[#This Row],[Ø monatliche
Arbeitgeberbruttokosten 2021]]="","",Tabelle3[[#This Row],[Ø monatliche
Arbeitgeberbruttokosten 2021]]*Tabelle3[[#This Row],[Monate im Jahr]])</f>
        <v/>
      </c>
      <c r="J16"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6" s="53" t="str">
        <f>IF(Tabelle3[[#This Row],[Tage im Jahr]]="","",Tabelle3[[#This Row],[Tage im Jahr]]/360*12)</f>
        <v/>
      </c>
    </row>
    <row r="17" spans="1:11" ht="14.45" x14ac:dyDescent="0.3">
      <c r="A17" s="9">
        <v>8</v>
      </c>
      <c r="D17" s="35"/>
      <c r="E17" s="35"/>
      <c r="F17" s="76"/>
      <c r="G17" s="73"/>
      <c r="H17" s="36"/>
      <c r="I17" s="36" t="str">
        <f>IF(Tabelle3[[#This Row],[Ø monatliche
Arbeitgeberbruttokosten 2021]]="","",Tabelle3[[#This Row],[Ø monatliche
Arbeitgeberbruttokosten 2021]]*Tabelle3[[#This Row],[Monate im Jahr]])</f>
        <v/>
      </c>
      <c r="J17"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7" s="53" t="str">
        <f>IF(Tabelle3[[#This Row],[Tage im Jahr]]="","",Tabelle3[[#This Row],[Tage im Jahr]]/360*12)</f>
        <v/>
      </c>
    </row>
    <row r="18" spans="1:11" ht="14.45" x14ac:dyDescent="0.3">
      <c r="A18" s="9">
        <v>9</v>
      </c>
      <c r="D18" s="35"/>
      <c r="E18" s="35"/>
      <c r="F18" s="76"/>
      <c r="G18" s="73"/>
      <c r="H18" s="36"/>
      <c r="I18" s="36" t="str">
        <f>IF(Tabelle3[[#This Row],[Ø monatliche
Arbeitgeberbruttokosten 2021]]="","",Tabelle3[[#This Row],[Ø monatliche
Arbeitgeberbruttokosten 2021]]*Tabelle3[[#This Row],[Monate im Jahr]])</f>
        <v/>
      </c>
      <c r="J18"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8" s="56" t="str">
        <f>IF(Tabelle3[[#This Row],[Tage im Jahr]]="","",Tabelle3[[#This Row],[Tage im Jahr]]/360*12)</f>
        <v/>
      </c>
    </row>
    <row r="19" spans="1:11" ht="14.45" x14ac:dyDescent="0.3">
      <c r="A19" s="9">
        <v>10</v>
      </c>
      <c r="D19" s="35"/>
      <c r="E19" s="35"/>
      <c r="F19" s="76"/>
      <c r="G19" s="73"/>
      <c r="H19" s="36"/>
      <c r="I19" s="36" t="str">
        <f>IF(Tabelle3[[#This Row],[Ø monatliche
Arbeitgeberbruttokosten 2021]]="","",Tabelle3[[#This Row],[Ø monatliche
Arbeitgeberbruttokosten 2021]]*Tabelle3[[#This Row],[Monate im Jahr]])</f>
        <v/>
      </c>
      <c r="J19"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19" s="53" t="str">
        <f>IF(Tabelle3[[#This Row],[Tage im Jahr]]="","",Tabelle3[[#This Row],[Tage im Jahr]]/360*12)</f>
        <v/>
      </c>
    </row>
    <row r="20" spans="1:11" ht="14.45" x14ac:dyDescent="0.3">
      <c r="A20" s="9">
        <v>11</v>
      </c>
      <c r="D20" s="35"/>
      <c r="E20" s="35"/>
      <c r="F20" s="76"/>
      <c r="G20" s="73"/>
      <c r="H20" s="36"/>
      <c r="I20" s="36" t="str">
        <f>IF(Tabelle3[[#This Row],[Ø monatliche
Arbeitgeberbruttokosten 2021]]="","",Tabelle3[[#This Row],[Ø monatliche
Arbeitgeberbruttokosten 2021]]*Tabelle3[[#This Row],[Monate im Jahr]])</f>
        <v/>
      </c>
      <c r="J20"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0" s="53" t="str">
        <f>IF(Tabelle3[[#This Row],[Tage im Jahr]]="","",Tabelle3[[#This Row],[Tage im Jahr]]/360*12)</f>
        <v/>
      </c>
    </row>
    <row r="21" spans="1:11" ht="14.45" x14ac:dyDescent="0.3">
      <c r="A21" s="9">
        <v>12</v>
      </c>
      <c r="D21" s="35"/>
      <c r="E21" s="35"/>
      <c r="F21" s="76"/>
      <c r="G21" s="73"/>
      <c r="H21" s="36"/>
      <c r="I21" s="36" t="str">
        <f>IF(Tabelle3[[#This Row],[Ø monatliche
Arbeitgeberbruttokosten 2021]]="","",Tabelle3[[#This Row],[Ø monatliche
Arbeitgeberbruttokosten 2021]]*Tabelle3[[#This Row],[Monate im Jahr]])</f>
        <v/>
      </c>
      <c r="J21"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1" s="56" t="str">
        <f>IF(Tabelle3[[#This Row],[Tage im Jahr]]="","",Tabelle3[[#This Row],[Tage im Jahr]]/360*12)</f>
        <v/>
      </c>
    </row>
    <row r="22" spans="1:11" ht="14.45" x14ac:dyDescent="0.3">
      <c r="A22" s="9">
        <v>13</v>
      </c>
      <c r="D22" s="35"/>
      <c r="E22" s="35"/>
      <c r="F22" s="76"/>
      <c r="G22" s="73"/>
      <c r="H22" s="36"/>
      <c r="I22" s="36" t="str">
        <f>IF(Tabelle3[[#This Row],[Ø monatliche
Arbeitgeberbruttokosten 2021]]="","",Tabelle3[[#This Row],[Ø monatliche
Arbeitgeberbruttokosten 2021]]*Tabelle3[[#This Row],[Monate im Jahr]])</f>
        <v/>
      </c>
      <c r="J22"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2" s="50" t="str">
        <f>IF(Tabelle3[[#This Row],[Tage im Jahr]]="","",Tabelle3[[#This Row],[Tage im Jahr]]/360*12)</f>
        <v/>
      </c>
    </row>
    <row r="23" spans="1:11" ht="14.45" x14ac:dyDescent="0.3">
      <c r="A23" s="9">
        <v>14</v>
      </c>
      <c r="D23" s="35"/>
      <c r="E23" s="35"/>
      <c r="F23" s="76"/>
      <c r="G23" s="73"/>
      <c r="H23" s="36"/>
      <c r="I23" s="36" t="str">
        <f>IF(Tabelle3[[#This Row],[Ø monatliche
Arbeitgeberbruttokosten 2021]]="","",Tabelle3[[#This Row],[Ø monatliche
Arbeitgeberbruttokosten 2021]]*Tabelle3[[#This Row],[Monate im Jahr]])</f>
        <v/>
      </c>
      <c r="J23"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3" s="56" t="str">
        <f>IF(Tabelle3[[#This Row],[Tage im Jahr]]="","",Tabelle3[[#This Row],[Tage im Jahr]]/360*12)</f>
        <v/>
      </c>
    </row>
    <row r="24" spans="1:11" ht="14.45" x14ac:dyDescent="0.3">
      <c r="A24" s="9">
        <v>15</v>
      </c>
      <c r="D24" s="35"/>
      <c r="E24" s="35"/>
      <c r="F24" s="76"/>
      <c r="G24" s="73"/>
      <c r="H24" s="36"/>
      <c r="I24" s="36" t="str">
        <f>IF(Tabelle3[[#This Row],[Ø monatliche
Arbeitgeberbruttokosten 2021]]="","",Tabelle3[[#This Row],[Ø monatliche
Arbeitgeberbruttokosten 2021]]*Tabelle3[[#This Row],[Monate im Jahr]])</f>
        <v/>
      </c>
      <c r="J24"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4" s="56" t="str">
        <f>IF(Tabelle3[[#This Row],[Tage im Jahr]]="","",Tabelle3[[#This Row],[Tage im Jahr]]/360*12)</f>
        <v/>
      </c>
    </row>
    <row r="25" spans="1:11" ht="14.45" x14ac:dyDescent="0.3">
      <c r="A25" s="9">
        <v>16</v>
      </c>
      <c r="D25" s="35"/>
      <c r="E25" s="35"/>
      <c r="F25" s="76"/>
      <c r="G25" s="73"/>
      <c r="H25" s="36"/>
      <c r="I25" s="36" t="str">
        <f>IF(Tabelle3[[#This Row],[Ø monatliche
Arbeitgeberbruttokosten 2021]]="","",Tabelle3[[#This Row],[Ø monatliche
Arbeitgeberbruttokosten 2021]]*Tabelle3[[#This Row],[Monate im Jahr]])</f>
        <v/>
      </c>
      <c r="J25"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5" s="56" t="str">
        <f>IF(Tabelle3[[#This Row],[Tage im Jahr]]="","",Tabelle3[[#This Row],[Tage im Jahr]]/360*12)</f>
        <v/>
      </c>
    </row>
    <row r="26" spans="1:11" ht="14.45" x14ac:dyDescent="0.3">
      <c r="A26" s="9">
        <v>17</v>
      </c>
      <c r="D26" s="35"/>
      <c r="E26" s="35"/>
      <c r="F26" s="76"/>
      <c r="G26" s="73"/>
      <c r="H26" s="36"/>
      <c r="I26" s="36" t="str">
        <f>IF(Tabelle3[[#This Row],[Ø monatliche
Arbeitgeberbruttokosten 2021]]="","",Tabelle3[[#This Row],[Ø monatliche
Arbeitgeberbruttokosten 2021]]*Tabelle3[[#This Row],[Monate im Jahr]])</f>
        <v/>
      </c>
      <c r="J26"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6" s="56" t="str">
        <f>IF(Tabelle3[[#This Row],[Tage im Jahr]]="","",Tabelle3[[#This Row],[Tage im Jahr]]/360*12)</f>
        <v/>
      </c>
    </row>
    <row r="27" spans="1:11" ht="14.45" x14ac:dyDescent="0.3">
      <c r="A27" s="9">
        <v>18</v>
      </c>
      <c r="D27" s="35"/>
      <c r="E27" s="35"/>
      <c r="F27" s="76"/>
      <c r="G27" s="73"/>
      <c r="H27" s="36"/>
      <c r="I27" s="36" t="str">
        <f>IF(Tabelle3[[#This Row],[Ø monatliche
Arbeitgeberbruttokosten 2021]]="","",Tabelle3[[#This Row],[Ø monatliche
Arbeitgeberbruttokosten 2021]]*Tabelle3[[#This Row],[Monate im Jahr]])</f>
        <v/>
      </c>
      <c r="J27"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7" s="56" t="str">
        <f>IF(Tabelle3[[#This Row],[Tage im Jahr]]="","",Tabelle3[[#This Row],[Tage im Jahr]]/360*12)</f>
        <v/>
      </c>
    </row>
    <row r="28" spans="1:11" ht="14.45" x14ac:dyDescent="0.3">
      <c r="A28" s="9">
        <v>19</v>
      </c>
      <c r="D28" s="35"/>
      <c r="E28" s="35"/>
      <c r="F28" s="76"/>
      <c r="G28" s="73"/>
      <c r="H28" s="36"/>
      <c r="I28" s="36" t="str">
        <f>IF(Tabelle3[[#This Row],[Ø monatliche
Arbeitgeberbruttokosten 2021]]="","",Tabelle3[[#This Row],[Ø monatliche
Arbeitgeberbruttokosten 2021]]*Tabelle3[[#This Row],[Monate im Jahr]])</f>
        <v/>
      </c>
      <c r="J28"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8" s="56" t="str">
        <f>IF(Tabelle3[[#This Row],[Tage im Jahr]]="","",Tabelle3[[#This Row],[Tage im Jahr]]/360*12)</f>
        <v/>
      </c>
    </row>
    <row r="29" spans="1:11" ht="14.45" x14ac:dyDescent="0.3">
      <c r="A29" s="9">
        <v>20</v>
      </c>
      <c r="D29" s="35"/>
      <c r="E29" s="35"/>
      <c r="F29" s="76"/>
      <c r="G29" s="73"/>
      <c r="H29" s="36"/>
      <c r="I29" s="36" t="str">
        <f>IF(Tabelle3[[#This Row],[Ø monatliche
Arbeitgeberbruttokosten 2021]]="","",Tabelle3[[#This Row],[Ø monatliche
Arbeitgeberbruttokosten 2021]]*Tabelle3[[#This Row],[Monate im Jahr]])</f>
        <v/>
      </c>
      <c r="J29"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29" s="56" t="str">
        <f>IF(Tabelle3[[#This Row],[Tage im Jahr]]="","",Tabelle3[[#This Row],[Tage im Jahr]]/360*12)</f>
        <v/>
      </c>
    </row>
    <row r="30" spans="1:11" ht="14.45" x14ac:dyDescent="0.3">
      <c r="A30" s="9">
        <v>21</v>
      </c>
      <c r="D30" s="35"/>
      <c r="E30" s="35"/>
      <c r="F30" s="76"/>
      <c r="G30" s="73"/>
      <c r="H30" s="36"/>
      <c r="I30" s="36" t="str">
        <f>IF(Tabelle3[[#This Row],[Ø monatliche
Arbeitgeberbruttokosten 2021]]="","",Tabelle3[[#This Row],[Ø monatliche
Arbeitgeberbruttokosten 2021]]*Tabelle3[[#This Row],[Monate im Jahr]])</f>
        <v/>
      </c>
      <c r="J30"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0" s="56" t="str">
        <f>IF(Tabelle3[[#This Row],[Tage im Jahr]]="","",Tabelle3[[#This Row],[Tage im Jahr]]/360*12)</f>
        <v/>
      </c>
    </row>
    <row r="31" spans="1:11" ht="14.45" x14ac:dyDescent="0.3">
      <c r="A31" s="9">
        <v>22</v>
      </c>
      <c r="D31" s="35"/>
      <c r="E31" s="35"/>
      <c r="F31" s="76"/>
      <c r="G31" s="73"/>
      <c r="H31" s="36"/>
      <c r="I31" s="36" t="str">
        <f>IF(Tabelle3[[#This Row],[Ø monatliche
Arbeitgeberbruttokosten 2021]]="","",Tabelle3[[#This Row],[Ø monatliche
Arbeitgeberbruttokosten 2021]]*Tabelle3[[#This Row],[Monate im Jahr]])</f>
        <v/>
      </c>
      <c r="J31" s="46"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1" s="56" t="str">
        <f>IF(Tabelle3[[#This Row],[Tage im Jahr]]="","",Tabelle3[[#This Row],[Tage im Jahr]]/360*12)</f>
        <v/>
      </c>
    </row>
    <row r="32" spans="1:11" ht="14.45" x14ac:dyDescent="0.3">
      <c r="A32" s="9">
        <v>23</v>
      </c>
      <c r="D32" s="35"/>
      <c r="E32" s="35"/>
      <c r="F32" s="76"/>
      <c r="G32" s="73"/>
      <c r="H32" s="36"/>
      <c r="I32" s="36" t="str">
        <f>IF(Tabelle3[[#This Row],[Ø monatliche
Arbeitgeberbruttokosten 2021]]="","",Tabelle3[[#This Row],[Ø monatliche
Arbeitgeberbruttokosten 2021]]*Tabelle3[[#This Row],[Monate im Jahr]])</f>
        <v/>
      </c>
      <c r="J32"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2" s="56" t="str">
        <f>IF(Tabelle3[[#This Row],[Tage im Jahr]]="","",Tabelle3[[#This Row],[Tage im Jahr]]/360*12)</f>
        <v/>
      </c>
    </row>
    <row r="33" spans="1:11" ht="14.45" x14ac:dyDescent="0.3">
      <c r="A33" s="9">
        <v>24</v>
      </c>
      <c r="D33" s="35"/>
      <c r="E33" s="35"/>
      <c r="F33" s="76"/>
      <c r="G33" s="73"/>
      <c r="H33" s="36"/>
      <c r="I33" s="36" t="str">
        <f>IF(Tabelle3[[#This Row],[Ø monatliche
Arbeitgeberbruttokosten 2021]]="","",Tabelle3[[#This Row],[Ø monatliche
Arbeitgeberbruttokosten 2021]]*Tabelle3[[#This Row],[Monate im Jahr]])</f>
        <v/>
      </c>
      <c r="J33"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3" s="56" t="str">
        <f>IF(Tabelle3[[#This Row],[Tage im Jahr]]="","",Tabelle3[[#This Row],[Tage im Jahr]]/360*12)</f>
        <v/>
      </c>
    </row>
    <row r="34" spans="1:11" ht="14.45" x14ac:dyDescent="0.3">
      <c r="A34" s="9">
        <v>25</v>
      </c>
      <c r="D34" s="35"/>
      <c r="E34" s="35"/>
      <c r="F34" s="76"/>
      <c r="G34" s="73"/>
      <c r="H34" s="36"/>
      <c r="I34" s="36" t="str">
        <f>IF(Tabelle3[[#This Row],[Ø monatliche
Arbeitgeberbruttokosten 2021]]="","",Tabelle3[[#This Row],[Ø monatliche
Arbeitgeberbruttokosten 2021]]*Tabelle3[[#This Row],[Monate im Jahr]])</f>
        <v/>
      </c>
      <c r="J34"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4" s="56" t="str">
        <f>IF(Tabelle3[[#This Row],[Tage im Jahr]]="","",Tabelle3[[#This Row],[Tage im Jahr]]/360*12)</f>
        <v/>
      </c>
    </row>
    <row r="35" spans="1:11" ht="14.45" x14ac:dyDescent="0.3">
      <c r="A35" s="9">
        <v>26</v>
      </c>
      <c r="D35" s="35"/>
      <c r="E35" s="35"/>
      <c r="F35" s="76"/>
      <c r="G35" s="73"/>
      <c r="H35" s="36"/>
      <c r="I35" s="36" t="str">
        <f>IF(Tabelle3[[#This Row],[Ø monatliche
Arbeitgeberbruttokosten 2021]]="","",Tabelle3[[#This Row],[Ø monatliche
Arbeitgeberbruttokosten 2021]]*Tabelle3[[#This Row],[Monate im Jahr]])</f>
        <v/>
      </c>
      <c r="J35"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5" s="56" t="str">
        <f>IF(Tabelle3[[#This Row],[Tage im Jahr]]="","",Tabelle3[[#This Row],[Tage im Jahr]]/360*12)</f>
        <v/>
      </c>
    </row>
    <row r="36" spans="1:11" ht="14.45" x14ac:dyDescent="0.3">
      <c r="A36" s="9">
        <v>27</v>
      </c>
      <c r="D36" s="35"/>
      <c r="E36" s="35"/>
      <c r="F36" s="76"/>
      <c r="G36" s="73"/>
      <c r="H36" s="36"/>
      <c r="I36" s="36" t="str">
        <f>IF(Tabelle3[[#This Row],[Ø monatliche
Arbeitgeberbruttokosten 2021]]="","",Tabelle3[[#This Row],[Ø monatliche
Arbeitgeberbruttokosten 2021]]*Tabelle3[[#This Row],[Monate im Jahr]])</f>
        <v/>
      </c>
      <c r="J36"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6" s="56" t="str">
        <f>IF(Tabelle3[[#This Row],[Tage im Jahr]]="","",Tabelle3[[#This Row],[Tage im Jahr]]/360*12)</f>
        <v/>
      </c>
    </row>
    <row r="37" spans="1:11" ht="14.45" x14ac:dyDescent="0.3">
      <c r="A37" s="9">
        <v>28</v>
      </c>
      <c r="D37" s="35"/>
      <c r="E37" s="35"/>
      <c r="F37" s="76"/>
      <c r="G37" s="73"/>
      <c r="H37" s="36"/>
      <c r="I37" s="36" t="str">
        <f>IF(Tabelle3[[#This Row],[Ø monatliche
Arbeitgeberbruttokosten 2021]]="","",Tabelle3[[#This Row],[Ø monatliche
Arbeitgeberbruttokosten 2021]]*Tabelle3[[#This Row],[Monate im Jahr]])</f>
        <v/>
      </c>
      <c r="J37"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7" s="56" t="str">
        <f>IF(Tabelle3[[#This Row],[Tage im Jahr]]="","",Tabelle3[[#This Row],[Tage im Jahr]]/360*12)</f>
        <v/>
      </c>
    </row>
    <row r="38" spans="1:11" ht="14.45" x14ac:dyDescent="0.3">
      <c r="A38" s="9">
        <v>29</v>
      </c>
      <c r="D38" s="35"/>
      <c r="E38" s="35"/>
      <c r="F38" s="76"/>
      <c r="G38" s="73"/>
      <c r="H38" s="36"/>
      <c r="I38" s="36" t="str">
        <f>IF(Tabelle3[[#This Row],[Ø monatliche
Arbeitgeberbruttokosten 2021]]="","",Tabelle3[[#This Row],[Ø monatliche
Arbeitgeberbruttokosten 2021]]*Tabelle3[[#This Row],[Monate im Jahr]])</f>
        <v/>
      </c>
      <c r="J38" s="54"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8" s="56" t="str">
        <f>IF(Tabelle3[[#This Row],[Tage im Jahr]]="","",Tabelle3[[#This Row],[Tage im Jahr]]/360*12)</f>
        <v/>
      </c>
    </row>
    <row r="39" spans="1:11" ht="14.45" x14ac:dyDescent="0.3">
      <c r="A39" s="9">
        <v>30</v>
      </c>
      <c r="D39" s="35"/>
      <c r="E39" s="35"/>
      <c r="F39" s="86"/>
      <c r="G39" s="73"/>
      <c r="H39" s="36"/>
      <c r="I39" s="36" t="str">
        <f>IF(Tabelle3[[#This Row],[Ø monatliche
Arbeitgeberbruttokosten 2021]]="","",Tabelle3[[#This Row],[Ø monatliche
Arbeitgeberbruttokosten 2021]]*Tabelle3[[#This Row],[Monate im Jahr]])</f>
        <v/>
      </c>
      <c r="J39" s="55"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39" s="51" t="str">
        <f>IF(Tabelle3[[#This Row],[Tage im Jahr]]="","",Tabelle3[[#This Row],[Tage im Jahr]]/360*12)</f>
        <v/>
      </c>
    </row>
    <row r="40" spans="1:11" ht="14.45" x14ac:dyDescent="0.3">
      <c r="A40" s="9">
        <v>31</v>
      </c>
      <c r="B40" s="79"/>
      <c r="C40" s="79"/>
      <c r="D40" s="80"/>
      <c r="E40" s="80"/>
      <c r="F40" s="79"/>
      <c r="G40" s="85"/>
      <c r="H40" s="82"/>
      <c r="I40" s="82" t="str">
        <f>IF(Tabelle3[[#This Row],[Ø monatliche
Arbeitgeberbruttokosten 2021]]="","",Tabelle3[[#This Row],[Ø monatliche
Arbeitgeberbruttokosten 2021]]*Tabelle3[[#This Row],[Monate im Jahr]])</f>
        <v/>
      </c>
      <c r="J40"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0" s="84" t="str">
        <f>IF(Tabelle3[[#This Row],[Tage im Jahr]]="","",Tabelle3[[#This Row],[Tage im Jahr]]/360*12)</f>
        <v/>
      </c>
    </row>
    <row r="41" spans="1:11" ht="14.45" x14ac:dyDescent="0.3">
      <c r="A41" s="9">
        <v>32</v>
      </c>
      <c r="B41" s="79"/>
      <c r="C41" s="79"/>
      <c r="D41" s="80"/>
      <c r="E41" s="80"/>
      <c r="F41" s="79"/>
      <c r="G41" s="81"/>
      <c r="H41" s="82"/>
      <c r="I41" s="82" t="str">
        <f>IF(Tabelle3[[#This Row],[Ø monatliche
Arbeitgeberbruttokosten 2021]]="","",Tabelle3[[#This Row],[Ø monatliche
Arbeitgeberbruttokosten 2021]]*Tabelle3[[#This Row],[Monate im Jahr]])</f>
        <v/>
      </c>
      <c r="J41"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1" s="84" t="str">
        <f>IF(Tabelle3[[#This Row],[Tage im Jahr]]="","",Tabelle3[[#This Row],[Tage im Jahr]]/360*12)</f>
        <v/>
      </c>
    </row>
    <row r="42" spans="1:11" ht="14.45" x14ac:dyDescent="0.3">
      <c r="A42" s="9">
        <v>33</v>
      </c>
      <c r="B42" s="79"/>
      <c r="C42" s="79"/>
      <c r="D42" s="80"/>
      <c r="E42" s="80"/>
      <c r="F42" s="79"/>
      <c r="G42" s="81"/>
      <c r="H42" s="82"/>
      <c r="I42" s="82" t="str">
        <f>IF(Tabelle3[[#This Row],[Ø monatliche
Arbeitgeberbruttokosten 2021]]="","",Tabelle3[[#This Row],[Ø monatliche
Arbeitgeberbruttokosten 2021]]*Tabelle3[[#This Row],[Monate im Jahr]])</f>
        <v/>
      </c>
      <c r="J42"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2" s="84" t="str">
        <f>IF(Tabelle3[[#This Row],[Tage im Jahr]]="","",Tabelle3[[#This Row],[Tage im Jahr]]/360*12)</f>
        <v/>
      </c>
    </row>
    <row r="43" spans="1:11" ht="14.45" x14ac:dyDescent="0.3">
      <c r="A43" s="9">
        <v>34</v>
      </c>
      <c r="B43" s="79"/>
      <c r="C43" s="79"/>
      <c r="D43" s="80"/>
      <c r="E43" s="80"/>
      <c r="F43" s="79"/>
      <c r="G43" s="81"/>
      <c r="H43" s="82"/>
      <c r="I43" s="82" t="str">
        <f>IF(Tabelle3[[#This Row],[Ø monatliche
Arbeitgeberbruttokosten 2021]]="","",Tabelle3[[#This Row],[Ø monatliche
Arbeitgeberbruttokosten 2021]]*Tabelle3[[#This Row],[Monate im Jahr]])</f>
        <v/>
      </c>
      <c r="J43"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3" s="84" t="str">
        <f>IF(Tabelle3[[#This Row],[Tage im Jahr]]="","",Tabelle3[[#This Row],[Tage im Jahr]]/360*12)</f>
        <v/>
      </c>
    </row>
    <row r="44" spans="1:11" ht="14.45" x14ac:dyDescent="0.3">
      <c r="A44" s="9">
        <v>35</v>
      </c>
      <c r="B44" s="79"/>
      <c r="C44" s="79"/>
      <c r="D44" s="80"/>
      <c r="E44" s="80"/>
      <c r="F44" s="79"/>
      <c r="G44" s="81"/>
      <c r="H44" s="82"/>
      <c r="I44" s="82" t="str">
        <f>IF(Tabelle3[[#This Row],[Ø monatliche
Arbeitgeberbruttokosten 2021]]="","",Tabelle3[[#This Row],[Ø monatliche
Arbeitgeberbruttokosten 2021]]*Tabelle3[[#This Row],[Monate im Jahr]])</f>
        <v/>
      </c>
      <c r="J44"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4" s="84" t="str">
        <f>IF(Tabelle3[[#This Row],[Tage im Jahr]]="","",Tabelle3[[#This Row],[Tage im Jahr]]/360*12)</f>
        <v/>
      </c>
    </row>
    <row r="45" spans="1:11" ht="14.45" x14ac:dyDescent="0.3">
      <c r="A45" s="9">
        <v>36</v>
      </c>
      <c r="B45" s="79"/>
      <c r="C45" s="79"/>
      <c r="D45" s="80"/>
      <c r="E45" s="80"/>
      <c r="F45" s="79"/>
      <c r="G45" s="81"/>
      <c r="H45" s="82"/>
      <c r="I45" s="82" t="str">
        <f>IF(Tabelle3[[#This Row],[Ø monatliche
Arbeitgeberbruttokosten 2021]]="","",Tabelle3[[#This Row],[Ø monatliche
Arbeitgeberbruttokosten 2021]]*Tabelle3[[#This Row],[Monate im Jahr]])</f>
        <v/>
      </c>
      <c r="J45"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5" s="84" t="str">
        <f>IF(Tabelle3[[#This Row],[Tage im Jahr]]="","",Tabelle3[[#This Row],[Tage im Jahr]]/360*12)</f>
        <v/>
      </c>
    </row>
    <row r="46" spans="1:11" x14ac:dyDescent="0.25">
      <c r="A46" s="9">
        <v>37</v>
      </c>
      <c r="B46" s="79"/>
      <c r="C46" s="79"/>
      <c r="D46" s="80"/>
      <c r="E46" s="80"/>
      <c r="F46" s="79"/>
      <c r="G46" s="81"/>
      <c r="H46" s="82"/>
      <c r="I46" s="82" t="str">
        <f>IF(Tabelle3[[#This Row],[Ø monatliche
Arbeitgeberbruttokosten 2021]]="","",Tabelle3[[#This Row],[Ø monatliche
Arbeitgeberbruttokosten 2021]]*Tabelle3[[#This Row],[Monate im Jahr]])</f>
        <v/>
      </c>
      <c r="J46"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6" s="84" t="str">
        <f>IF(Tabelle3[[#This Row],[Tage im Jahr]]="","",Tabelle3[[#This Row],[Tage im Jahr]]/360*12)</f>
        <v/>
      </c>
    </row>
    <row r="47" spans="1:11" x14ac:dyDescent="0.25">
      <c r="A47" s="9">
        <v>38</v>
      </c>
      <c r="B47" s="79"/>
      <c r="C47" s="79"/>
      <c r="D47" s="80"/>
      <c r="E47" s="80"/>
      <c r="F47" s="79"/>
      <c r="G47" s="81"/>
      <c r="H47" s="82"/>
      <c r="I47" s="82" t="str">
        <f>IF(Tabelle3[[#This Row],[Ø monatliche
Arbeitgeberbruttokosten 2021]]="","",Tabelle3[[#This Row],[Ø monatliche
Arbeitgeberbruttokosten 2021]]*Tabelle3[[#This Row],[Monate im Jahr]])</f>
        <v/>
      </c>
      <c r="J47"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7" s="84" t="str">
        <f>IF(Tabelle3[[#This Row],[Tage im Jahr]]="","",Tabelle3[[#This Row],[Tage im Jahr]]/360*12)</f>
        <v/>
      </c>
    </row>
    <row r="48" spans="1:11" x14ac:dyDescent="0.25">
      <c r="A48" s="9">
        <v>39</v>
      </c>
      <c r="B48" s="79"/>
      <c r="C48" s="79"/>
      <c r="D48" s="80"/>
      <c r="E48" s="80"/>
      <c r="F48" s="79"/>
      <c r="G48" s="81"/>
      <c r="H48" s="82"/>
      <c r="I48" s="82" t="str">
        <f>IF(Tabelle3[[#This Row],[Ø monatliche
Arbeitgeberbruttokosten 2021]]="","",Tabelle3[[#This Row],[Ø monatliche
Arbeitgeberbruttokosten 2021]]*Tabelle3[[#This Row],[Monate im Jahr]])</f>
        <v/>
      </c>
      <c r="J48"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8" s="84" t="str">
        <f>IF(Tabelle3[[#This Row],[Tage im Jahr]]="","",Tabelle3[[#This Row],[Tage im Jahr]]/360*12)</f>
        <v/>
      </c>
    </row>
    <row r="49" spans="1:11" x14ac:dyDescent="0.25">
      <c r="A49" s="9">
        <v>40</v>
      </c>
      <c r="B49" s="79"/>
      <c r="C49" s="79"/>
      <c r="D49" s="80"/>
      <c r="E49" s="80"/>
      <c r="F49" s="79"/>
      <c r="G49" s="81"/>
      <c r="H49" s="82"/>
      <c r="I49" s="82" t="str">
        <f>IF(Tabelle3[[#This Row],[Ø monatliche
Arbeitgeberbruttokosten 2021]]="","",Tabelle3[[#This Row],[Ø monatliche
Arbeitgeberbruttokosten 2021]]*Tabelle3[[#This Row],[Monate im Jahr]])</f>
        <v/>
      </c>
      <c r="J49"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49" s="84" t="str">
        <f>IF(Tabelle3[[#This Row],[Tage im Jahr]]="","",Tabelle3[[#This Row],[Tage im Jahr]]/360*12)</f>
        <v/>
      </c>
    </row>
    <row r="50" spans="1:11" x14ac:dyDescent="0.25">
      <c r="A50" s="9">
        <v>41</v>
      </c>
      <c r="B50" s="79"/>
      <c r="C50" s="79"/>
      <c r="D50" s="80"/>
      <c r="E50" s="80"/>
      <c r="F50" s="79"/>
      <c r="G50" s="81"/>
      <c r="H50" s="82"/>
      <c r="I50" s="82" t="str">
        <f>IF(Tabelle3[[#This Row],[Ø monatliche
Arbeitgeberbruttokosten 2021]]="","",Tabelle3[[#This Row],[Ø monatliche
Arbeitgeberbruttokosten 2021]]*Tabelle3[[#This Row],[Monate im Jahr]])</f>
        <v/>
      </c>
      <c r="J50"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0" s="84" t="str">
        <f>IF(Tabelle3[[#This Row],[Tage im Jahr]]="","",Tabelle3[[#This Row],[Tage im Jahr]]/360*12)</f>
        <v/>
      </c>
    </row>
    <row r="51" spans="1:11" x14ac:dyDescent="0.25">
      <c r="A51" s="9">
        <v>42</v>
      </c>
      <c r="B51" s="79"/>
      <c r="C51" s="79"/>
      <c r="D51" s="80"/>
      <c r="E51" s="80"/>
      <c r="F51" s="79"/>
      <c r="G51" s="81"/>
      <c r="H51" s="82"/>
      <c r="I51" s="82" t="str">
        <f>IF(Tabelle3[[#This Row],[Ø monatliche
Arbeitgeberbruttokosten 2021]]="","",Tabelle3[[#This Row],[Ø monatliche
Arbeitgeberbruttokosten 2021]]*Tabelle3[[#This Row],[Monate im Jahr]])</f>
        <v/>
      </c>
      <c r="J51"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1" s="84" t="str">
        <f>IF(Tabelle3[[#This Row],[Tage im Jahr]]="","",Tabelle3[[#This Row],[Tage im Jahr]]/360*12)</f>
        <v/>
      </c>
    </row>
    <row r="52" spans="1:11" x14ac:dyDescent="0.25">
      <c r="A52" s="9">
        <v>43</v>
      </c>
      <c r="B52" s="79"/>
      <c r="C52" s="79"/>
      <c r="D52" s="80"/>
      <c r="E52" s="80"/>
      <c r="F52" s="79"/>
      <c r="G52" s="81"/>
      <c r="H52" s="82"/>
      <c r="I52" s="82" t="str">
        <f>IF(Tabelle3[[#This Row],[Ø monatliche
Arbeitgeberbruttokosten 2021]]="","",Tabelle3[[#This Row],[Ø monatliche
Arbeitgeberbruttokosten 2021]]*Tabelle3[[#This Row],[Monate im Jahr]])</f>
        <v/>
      </c>
      <c r="J52"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2" s="84" t="str">
        <f>IF(Tabelle3[[#This Row],[Tage im Jahr]]="","",Tabelle3[[#This Row],[Tage im Jahr]]/360*12)</f>
        <v/>
      </c>
    </row>
    <row r="53" spans="1:11" x14ac:dyDescent="0.25">
      <c r="A53" s="9">
        <v>44</v>
      </c>
      <c r="B53" s="79"/>
      <c r="C53" s="79"/>
      <c r="D53" s="80"/>
      <c r="E53" s="80"/>
      <c r="F53" s="79"/>
      <c r="G53" s="81"/>
      <c r="H53" s="82"/>
      <c r="I53" s="82" t="str">
        <f>IF(Tabelle3[[#This Row],[Ø monatliche
Arbeitgeberbruttokosten 2021]]="","",Tabelle3[[#This Row],[Ø monatliche
Arbeitgeberbruttokosten 2021]]*Tabelle3[[#This Row],[Monate im Jahr]])</f>
        <v/>
      </c>
      <c r="J53"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3" s="84" t="str">
        <f>IF(Tabelle3[[#This Row],[Tage im Jahr]]="","",Tabelle3[[#This Row],[Tage im Jahr]]/360*12)</f>
        <v/>
      </c>
    </row>
    <row r="54" spans="1:11" x14ac:dyDescent="0.25">
      <c r="A54" s="9">
        <v>45</v>
      </c>
      <c r="B54" s="79"/>
      <c r="C54" s="79"/>
      <c r="D54" s="80"/>
      <c r="E54" s="80"/>
      <c r="F54" s="79"/>
      <c r="G54" s="81"/>
      <c r="H54" s="82"/>
      <c r="I54" s="82" t="str">
        <f>IF(Tabelle3[[#This Row],[Ø monatliche
Arbeitgeberbruttokosten 2021]]="","",Tabelle3[[#This Row],[Ø monatliche
Arbeitgeberbruttokosten 2021]]*Tabelle3[[#This Row],[Monate im Jahr]])</f>
        <v/>
      </c>
      <c r="J54"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4" s="84" t="str">
        <f>IF(Tabelle3[[#This Row],[Tage im Jahr]]="","",Tabelle3[[#This Row],[Tage im Jahr]]/360*12)</f>
        <v/>
      </c>
    </row>
    <row r="55" spans="1:11" x14ac:dyDescent="0.25">
      <c r="A55" s="9">
        <v>46</v>
      </c>
      <c r="B55" s="79"/>
      <c r="C55" s="79"/>
      <c r="D55" s="80"/>
      <c r="E55" s="80"/>
      <c r="F55" s="79"/>
      <c r="G55" s="81"/>
      <c r="H55" s="82"/>
      <c r="I55" s="82" t="str">
        <f>IF(Tabelle3[[#This Row],[Ø monatliche
Arbeitgeberbruttokosten 2021]]="","",Tabelle3[[#This Row],[Ø monatliche
Arbeitgeberbruttokosten 2021]]*Tabelle3[[#This Row],[Monate im Jahr]])</f>
        <v/>
      </c>
      <c r="J55"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5" s="84" t="str">
        <f>IF(Tabelle3[[#This Row],[Tage im Jahr]]="","",Tabelle3[[#This Row],[Tage im Jahr]]/360*12)</f>
        <v/>
      </c>
    </row>
    <row r="56" spans="1:11" x14ac:dyDescent="0.25">
      <c r="A56" s="9">
        <v>47</v>
      </c>
      <c r="B56" s="79"/>
      <c r="C56" s="79"/>
      <c r="D56" s="80"/>
      <c r="E56" s="80"/>
      <c r="F56" s="79"/>
      <c r="G56" s="81"/>
      <c r="H56" s="82"/>
      <c r="I56" s="82" t="str">
        <f>IF(Tabelle3[[#This Row],[Ø monatliche
Arbeitgeberbruttokosten 2021]]="","",Tabelle3[[#This Row],[Ø monatliche
Arbeitgeberbruttokosten 2021]]*Tabelle3[[#This Row],[Monate im Jahr]])</f>
        <v/>
      </c>
      <c r="J56"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6" s="84" t="str">
        <f>IF(Tabelle3[[#This Row],[Tage im Jahr]]="","",Tabelle3[[#This Row],[Tage im Jahr]]/360*12)</f>
        <v/>
      </c>
    </row>
    <row r="57" spans="1:11" x14ac:dyDescent="0.25">
      <c r="A57" s="9">
        <v>48</v>
      </c>
      <c r="B57" s="79"/>
      <c r="C57" s="79"/>
      <c r="D57" s="80"/>
      <c r="E57" s="80"/>
      <c r="F57" s="79"/>
      <c r="G57" s="81"/>
      <c r="H57" s="82"/>
      <c r="I57" s="82" t="str">
        <f>IF(Tabelle3[[#This Row],[Ø monatliche
Arbeitgeberbruttokosten 2021]]="","",Tabelle3[[#This Row],[Ø monatliche
Arbeitgeberbruttokosten 2021]]*Tabelle3[[#This Row],[Monate im Jahr]])</f>
        <v/>
      </c>
      <c r="J57"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7" s="84" t="str">
        <f>IF(Tabelle3[[#This Row],[Tage im Jahr]]="","",Tabelle3[[#This Row],[Tage im Jahr]]/360*12)</f>
        <v/>
      </c>
    </row>
    <row r="58" spans="1:11" x14ac:dyDescent="0.25">
      <c r="A58" s="9">
        <v>49</v>
      </c>
      <c r="B58" s="79"/>
      <c r="C58" s="79"/>
      <c r="D58" s="80"/>
      <c r="E58" s="80"/>
      <c r="F58" s="79"/>
      <c r="G58" s="81"/>
      <c r="H58" s="82"/>
      <c r="I58" s="82" t="str">
        <f>IF(Tabelle3[[#This Row],[Ø monatliche
Arbeitgeberbruttokosten 2021]]="","",Tabelle3[[#This Row],[Ø monatliche
Arbeitgeberbruttokosten 2021]]*Tabelle3[[#This Row],[Monate im Jahr]])</f>
        <v/>
      </c>
      <c r="J58"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8" s="84" t="str">
        <f>IF(Tabelle3[[#This Row],[Tage im Jahr]]="","",Tabelle3[[#This Row],[Tage im Jahr]]/360*12)</f>
        <v/>
      </c>
    </row>
    <row r="59" spans="1:11" x14ac:dyDescent="0.25">
      <c r="A59" s="9">
        <v>50</v>
      </c>
      <c r="B59" s="79"/>
      <c r="C59" s="79"/>
      <c r="D59" s="80"/>
      <c r="E59" s="80"/>
      <c r="F59" s="79"/>
      <c r="G59" s="81"/>
      <c r="H59" s="82"/>
      <c r="I59" s="82" t="str">
        <f>IF(Tabelle3[[#This Row],[Ø monatliche
Arbeitgeberbruttokosten 2021]]="","",Tabelle3[[#This Row],[Ø monatliche
Arbeitgeberbruttokosten 2021]]*Tabelle3[[#This Row],[Monate im Jahr]])</f>
        <v/>
      </c>
      <c r="J59"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59" s="84" t="str">
        <f>IF(Tabelle3[[#This Row],[Tage im Jahr]]="","",Tabelle3[[#This Row],[Tage im Jahr]]/360*12)</f>
        <v/>
      </c>
    </row>
    <row r="60" spans="1:11" x14ac:dyDescent="0.25">
      <c r="A60" s="9">
        <v>51</v>
      </c>
      <c r="B60" s="79"/>
      <c r="C60" s="79"/>
      <c r="D60" s="80"/>
      <c r="E60" s="80"/>
      <c r="F60" s="79"/>
      <c r="G60" s="81"/>
      <c r="H60" s="82"/>
      <c r="I60" s="82" t="str">
        <f>IF(Tabelle3[[#This Row],[Ø monatliche
Arbeitgeberbruttokosten 2021]]="","",Tabelle3[[#This Row],[Ø monatliche
Arbeitgeberbruttokosten 2021]]*Tabelle3[[#This Row],[Monate im Jahr]])</f>
        <v/>
      </c>
      <c r="J60"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0" s="84" t="str">
        <f>IF(Tabelle3[[#This Row],[Tage im Jahr]]="","",Tabelle3[[#This Row],[Tage im Jahr]]/360*12)</f>
        <v/>
      </c>
    </row>
    <row r="61" spans="1:11" x14ac:dyDescent="0.25">
      <c r="A61" s="9">
        <v>52</v>
      </c>
      <c r="B61" s="79"/>
      <c r="C61" s="79"/>
      <c r="D61" s="80"/>
      <c r="E61" s="80"/>
      <c r="F61" s="79"/>
      <c r="G61" s="81"/>
      <c r="H61" s="82"/>
      <c r="I61" s="82" t="str">
        <f>IF(Tabelle3[[#This Row],[Ø monatliche
Arbeitgeberbruttokosten 2021]]="","",Tabelle3[[#This Row],[Ø monatliche
Arbeitgeberbruttokosten 2021]]*Tabelle3[[#This Row],[Monate im Jahr]])</f>
        <v/>
      </c>
      <c r="J61"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1" s="84" t="str">
        <f>IF(Tabelle3[[#This Row],[Tage im Jahr]]="","",Tabelle3[[#This Row],[Tage im Jahr]]/360*12)</f>
        <v/>
      </c>
    </row>
    <row r="62" spans="1:11" x14ac:dyDescent="0.25">
      <c r="A62" s="9">
        <v>53</v>
      </c>
      <c r="B62" s="79"/>
      <c r="C62" s="79"/>
      <c r="D62" s="80"/>
      <c r="E62" s="80"/>
      <c r="F62" s="79"/>
      <c r="G62" s="81"/>
      <c r="H62" s="82"/>
      <c r="I62" s="82" t="str">
        <f>IF(Tabelle3[[#This Row],[Ø monatliche
Arbeitgeberbruttokosten 2021]]="","",Tabelle3[[#This Row],[Ø monatliche
Arbeitgeberbruttokosten 2021]]*Tabelle3[[#This Row],[Monate im Jahr]])</f>
        <v/>
      </c>
      <c r="J62"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2" s="84" t="str">
        <f>IF(Tabelle3[[#This Row],[Tage im Jahr]]="","",Tabelle3[[#This Row],[Tage im Jahr]]/360*12)</f>
        <v/>
      </c>
    </row>
    <row r="63" spans="1:11" x14ac:dyDescent="0.25">
      <c r="A63" s="9">
        <v>54</v>
      </c>
      <c r="B63" s="79"/>
      <c r="C63" s="79"/>
      <c r="D63" s="80"/>
      <c r="E63" s="80"/>
      <c r="F63" s="79"/>
      <c r="G63" s="81"/>
      <c r="H63" s="82"/>
      <c r="I63" s="82" t="str">
        <f>IF(Tabelle3[[#This Row],[Ø monatliche
Arbeitgeberbruttokosten 2021]]="","",Tabelle3[[#This Row],[Ø monatliche
Arbeitgeberbruttokosten 2021]]*Tabelle3[[#This Row],[Monate im Jahr]])</f>
        <v/>
      </c>
      <c r="J63"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3" s="84" t="str">
        <f>IF(Tabelle3[[#This Row],[Tage im Jahr]]="","",Tabelle3[[#This Row],[Tage im Jahr]]/360*12)</f>
        <v/>
      </c>
    </row>
    <row r="64" spans="1:11" x14ac:dyDescent="0.25">
      <c r="A64" s="9">
        <v>55</v>
      </c>
      <c r="B64" s="79"/>
      <c r="C64" s="79"/>
      <c r="D64" s="80"/>
      <c r="E64" s="80"/>
      <c r="F64" s="79"/>
      <c r="G64" s="81"/>
      <c r="H64" s="82"/>
      <c r="I64" s="82" t="str">
        <f>IF(Tabelle3[[#This Row],[Ø monatliche
Arbeitgeberbruttokosten 2021]]="","",Tabelle3[[#This Row],[Ø monatliche
Arbeitgeberbruttokosten 2021]]*Tabelle3[[#This Row],[Monate im Jahr]])</f>
        <v/>
      </c>
      <c r="J64"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4" s="84" t="str">
        <f>IF(Tabelle3[[#This Row],[Tage im Jahr]]="","",Tabelle3[[#This Row],[Tage im Jahr]]/360*12)</f>
        <v/>
      </c>
    </row>
    <row r="65" spans="1:11" x14ac:dyDescent="0.25">
      <c r="A65" s="9">
        <v>56</v>
      </c>
      <c r="B65" s="79"/>
      <c r="C65" s="79"/>
      <c r="D65" s="80"/>
      <c r="E65" s="80"/>
      <c r="F65" s="79"/>
      <c r="G65" s="81"/>
      <c r="H65" s="82"/>
      <c r="I65" s="82" t="str">
        <f>IF(Tabelle3[[#This Row],[Ø monatliche
Arbeitgeberbruttokosten 2021]]="","",Tabelle3[[#This Row],[Ø monatliche
Arbeitgeberbruttokosten 2021]]*Tabelle3[[#This Row],[Monate im Jahr]])</f>
        <v/>
      </c>
      <c r="J65"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5" s="84" t="str">
        <f>IF(Tabelle3[[#This Row],[Tage im Jahr]]="","",Tabelle3[[#This Row],[Tage im Jahr]]/360*12)</f>
        <v/>
      </c>
    </row>
    <row r="66" spans="1:11" x14ac:dyDescent="0.25">
      <c r="A66" s="9">
        <v>57</v>
      </c>
      <c r="B66" s="79"/>
      <c r="C66" s="79"/>
      <c r="D66" s="80"/>
      <c r="E66" s="80"/>
      <c r="F66" s="79"/>
      <c r="G66" s="81"/>
      <c r="H66" s="82"/>
      <c r="I66" s="82" t="str">
        <f>IF(Tabelle3[[#This Row],[Ø monatliche
Arbeitgeberbruttokosten 2021]]="","",Tabelle3[[#This Row],[Ø monatliche
Arbeitgeberbruttokosten 2021]]*Tabelle3[[#This Row],[Monate im Jahr]])</f>
        <v/>
      </c>
      <c r="J66"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6" s="84" t="str">
        <f>IF(Tabelle3[[#This Row],[Tage im Jahr]]="","",Tabelle3[[#This Row],[Tage im Jahr]]/360*12)</f>
        <v/>
      </c>
    </row>
    <row r="67" spans="1:11" x14ac:dyDescent="0.25">
      <c r="A67" s="9">
        <v>58</v>
      </c>
      <c r="B67" s="79"/>
      <c r="C67" s="79"/>
      <c r="D67" s="80"/>
      <c r="E67" s="80"/>
      <c r="F67" s="79"/>
      <c r="G67" s="81"/>
      <c r="H67" s="82"/>
      <c r="I67" s="82" t="str">
        <f>IF(Tabelle3[[#This Row],[Ø monatliche
Arbeitgeberbruttokosten 2021]]="","",Tabelle3[[#This Row],[Ø monatliche
Arbeitgeberbruttokosten 2021]]*Tabelle3[[#This Row],[Monate im Jahr]])</f>
        <v/>
      </c>
      <c r="J67"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7" s="84" t="str">
        <f>IF(Tabelle3[[#This Row],[Tage im Jahr]]="","",Tabelle3[[#This Row],[Tage im Jahr]]/360*12)</f>
        <v/>
      </c>
    </row>
    <row r="68" spans="1:11" x14ac:dyDescent="0.25">
      <c r="A68" s="9">
        <v>59</v>
      </c>
      <c r="B68" s="79"/>
      <c r="C68" s="79"/>
      <c r="D68" s="80"/>
      <c r="E68" s="80"/>
      <c r="F68" s="79"/>
      <c r="G68" s="81"/>
      <c r="H68" s="82"/>
      <c r="I68" s="82" t="str">
        <f>IF(Tabelle3[[#This Row],[Ø monatliche
Arbeitgeberbruttokosten 2021]]="","",Tabelle3[[#This Row],[Ø monatliche
Arbeitgeberbruttokosten 2021]]*Tabelle3[[#This Row],[Monate im Jahr]])</f>
        <v/>
      </c>
      <c r="J68"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8" s="84" t="str">
        <f>IF(Tabelle3[[#This Row],[Tage im Jahr]]="","",Tabelle3[[#This Row],[Tage im Jahr]]/360*12)</f>
        <v/>
      </c>
    </row>
    <row r="69" spans="1:11" x14ac:dyDescent="0.25">
      <c r="A69" s="9">
        <v>60</v>
      </c>
      <c r="B69" s="79"/>
      <c r="C69" s="79"/>
      <c r="D69" s="80"/>
      <c r="E69" s="80"/>
      <c r="F69" s="79"/>
      <c r="G69" s="81"/>
      <c r="H69" s="82"/>
      <c r="I69" s="82" t="str">
        <f>IF(Tabelle3[[#This Row],[Ø monatliche
Arbeitgeberbruttokosten 2021]]="","",Tabelle3[[#This Row],[Ø monatliche
Arbeitgeberbruttokosten 2021]]*Tabelle3[[#This Row],[Monate im Jahr]])</f>
        <v/>
      </c>
      <c r="J69" s="83" t="str">
        <f>IF(AND(Tabelle3[[#This Row],[Ausbildungs-
beginn]]="",Tabelle3[[#This Row],[ggfs. vorzeitiges
Ausbildungsende
im Jahr 2021]]=""),"",IF(Tabelle3[[#This Row],[ggfs. vorzeitiges
Ausbildungsende
im Jahr 2021]]="",DAYS360(Tabelle3[[#This Row],[Ausbildungs-
beginn]],$K$8),DAYS360(Tabelle3[[#This Row],[Ausbildungs-
beginn]]-1,Tabelle3[[#This Row],[ggfs. vorzeitiges
Ausbildungsende
im Jahr 2021]])))</f>
        <v/>
      </c>
      <c r="K69" s="84" t="str">
        <f>IF(Tabelle3[[#This Row],[Tage im Jahr]]="","",Tabelle3[[#This Row],[Tage im Jahr]]/360*12)</f>
        <v/>
      </c>
    </row>
    <row r="70" spans="1:11" x14ac:dyDescent="0.25">
      <c r="A70" s="12"/>
      <c r="B70" s="13"/>
      <c r="C70" s="13"/>
      <c r="D70" s="13"/>
      <c r="E70" s="13"/>
      <c r="F70" s="13"/>
      <c r="G70" s="13">
        <f>COUNTA(Tabelle3[Förderung
durch Dritte])</f>
        <v>0</v>
      </c>
      <c r="H70" s="72"/>
      <c r="I70" s="72">
        <f>SUBTOTAL(109,Tabelle3[Arbeitgeberbruttokosten 2021])</f>
        <v>0</v>
      </c>
      <c r="J70" s="40"/>
      <c r="K70" s="42"/>
    </row>
  </sheetData>
  <sheetProtection algorithmName="SHA-512" hashValue="d5uJog6xpqAdB4Kulg7udCfMGitN82Biv+10HLwO8siQ9M9bDRs3eyA01b2RYwfOvMTWkEopulxu01eNhAlpsA==" saltValue="eFNV81whQDXv9yy4ulf47g==" spinCount="100000" sheet="1" objects="1" scenarios="1"/>
  <protectedRanges>
    <protectedRange sqref="B10:H69" name="Ausfüllbereich 1.Lehrjahr"/>
  </protectedRanges>
  <mergeCells count="11">
    <mergeCell ref="A2:H2"/>
    <mergeCell ref="A1:I1"/>
    <mergeCell ref="C3:F3"/>
    <mergeCell ref="C4:F4"/>
    <mergeCell ref="A3:B3"/>
    <mergeCell ref="A4:B4"/>
    <mergeCell ref="D6:F6"/>
    <mergeCell ref="G6:H6"/>
    <mergeCell ref="A5:H5"/>
    <mergeCell ref="A7:H7"/>
    <mergeCell ref="A6:B6"/>
  </mergeCells>
  <dataValidations count="7">
    <dataValidation type="date" allowBlank="1" showInputMessage="1" showErrorMessage="1" errorTitle="Ausbildungsbeginn" error="Ausbildungsbeginn muss zwischen dem 01.01.2021 und dem 31.12.2021 liegen." prompt="Bitte den Ausfüllhinweis beachten!" sqref="D10:D69">
      <formula1>44197</formula1>
      <formula2>44561</formula2>
    </dataValidation>
    <dataValidation type="date" allowBlank="1" showInputMessage="1" showErrorMessage="1" error="Vorzeitiges Ausbildungsende muss zwischen dem 01.01.2021 und dem 31.12.2021 liegen." prompt="Bitte den Ausfüllhinweis beachten!" sqref="E10:E69">
      <formula1>44197</formula1>
      <formula2>44561</formula2>
    </dataValidation>
    <dataValidation allowBlank="1" showInputMessage="1" showErrorMessage="1" prompt="Bitte den Ausfüllhinweis beachten!" sqref="B10:C69"/>
    <dataValidation allowBlank="1" showInputMessage="1" showErrorMessage="1" error="Das Feld wird sich selbst ausfüllen." prompt="Hier müssen Sie nichts eintragen. Das Feld wird sich selbst ausfüllen!" sqref="I10:I69"/>
    <dataValidation type="list" allowBlank="1" showInputMessage="1" showErrorMessage="1" error="Bitte die Auswahlliste beachten." prompt="Bitte den Ausfüllhinweis beachten!" sqref="G10:G69">
      <formula1>"Ja,Nein"</formula1>
    </dataValidation>
    <dataValidation type="list" allowBlank="1" showInputMessage="1" showErrorMessage="1" error="Bitte die Auswahlliste beachten." prompt="Bitte den Ausfüllhinweis beachten!" sqref="F10:F69">
      <formula1>"Vollzeit,Teilzeit"</formula1>
    </dataValidation>
    <dataValidation type="decimal" allowBlank="1" showInputMessage="1" showErrorMessage="1" error="Bitte geben Sie einen realistischen Wert an." prompt="Bitte den Ausfüllhinweis beachten!" sqref="H10:H69">
      <formula1>0</formula1>
      <formula2>1800</formula2>
    </dataValidation>
  </dataValidations>
  <pageMargins left="0.7" right="0.7" top="0.78740157499999996" bottom="0.78740157499999996" header="0.3" footer="0.3"/>
  <pageSetup paperSize="9" scale="77" fitToHeight="0" orientation="landscape"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Q70"/>
  <sheetViews>
    <sheetView showGridLines="0" zoomScale="85" zoomScaleNormal="85" workbookViewId="0">
      <selection activeCell="B11" sqref="B11"/>
    </sheetView>
  </sheetViews>
  <sheetFormatPr baseColWidth="10" defaultRowHeight="15" x14ac:dyDescent="0.25"/>
  <cols>
    <col min="1" max="1" width="5.42578125" customWidth="1"/>
    <col min="2" max="2" width="22.28515625" customWidth="1"/>
    <col min="3" max="3" width="22.5703125" customWidth="1"/>
    <col min="4" max="4" width="16.7109375" customWidth="1"/>
    <col min="5" max="5" width="21.140625" customWidth="1"/>
    <col min="6" max="6" width="16.140625" customWidth="1"/>
    <col min="7" max="7" width="15.7109375" customWidth="1"/>
    <col min="8" max="8" width="24.7109375" customWidth="1"/>
    <col min="9" max="9" width="25.7109375" bestFit="1" customWidth="1"/>
    <col min="10" max="10" width="24.7109375" customWidth="1"/>
    <col min="11" max="11" width="35.85546875" bestFit="1" customWidth="1"/>
    <col min="12" max="16" width="0" style="44" hidden="1" customWidth="1"/>
    <col min="17" max="17" width="12.42578125" style="44" hidden="1" customWidth="1"/>
  </cols>
  <sheetData>
    <row r="1" spans="1:17" ht="54" customHeight="1" x14ac:dyDescent="0.25">
      <c r="A1" s="124" t="s">
        <v>5</v>
      </c>
      <c r="B1" s="124"/>
      <c r="C1" s="124"/>
      <c r="D1" s="124"/>
      <c r="E1" s="124"/>
      <c r="F1" s="124"/>
      <c r="G1" s="124"/>
      <c r="H1" s="124"/>
      <c r="I1" s="124"/>
      <c r="J1" s="124"/>
      <c r="K1" s="124"/>
    </row>
    <row r="2" spans="1:17" ht="14.45" x14ac:dyDescent="0.3">
      <c r="A2" s="120"/>
      <c r="B2" s="120"/>
      <c r="C2" s="120"/>
      <c r="D2" s="120"/>
      <c r="E2" s="120"/>
      <c r="F2" s="120"/>
      <c r="G2" s="120"/>
      <c r="H2" s="120"/>
      <c r="I2" s="1"/>
      <c r="J2" s="1"/>
    </row>
    <row r="3" spans="1:17" ht="18" x14ac:dyDescent="0.35">
      <c r="A3" s="127" t="s">
        <v>0</v>
      </c>
      <c r="B3" s="127"/>
      <c r="C3" s="125" t="str">
        <f>IF('Spitzabrechnung - § 16 '!C17:F17="","",'Spitzabrechnung - § 16 '!C17:F17)</f>
        <v/>
      </c>
      <c r="D3" s="125"/>
      <c r="E3" s="125"/>
      <c r="F3" s="125"/>
    </row>
    <row r="4" spans="1:17" ht="18" x14ac:dyDescent="0.35">
      <c r="A4" s="127" t="s">
        <v>1</v>
      </c>
      <c r="B4" s="127"/>
      <c r="C4" s="126" t="str">
        <f>IF('Spitzabrechnung - § 16 '!C18:F18="","",'Spitzabrechnung - § 16 '!C18:F18)</f>
        <v/>
      </c>
      <c r="D4" s="126"/>
      <c r="E4" s="126"/>
      <c r="F4" s="126"/>
    </row>
    <row r="5" spans="1:17" ht="14.45" x14ac:dyDescent="0.3">
      <c r="A5" s="120"/>
      <c r="B5" s="120"/>
      <c r="C5" s="120"/>
      <c r="D5" s="120"/>
      <c r="E5" s="120"/>
      <c r="F5" s="120"/>
      <c r="G5" s="120"/>
      <c r="H5" s="120"/>
      <c r="I5" s="77" t="s">
        <v>54</v>
      </c>
      <c r="J5" s="1"/>
    </row>
    <row r="6" spans="1:17" ht="18.75" x14ac:dyDescent="0.3">
      <c r="A6" s="122" t="s">
        <v>16</v>
      </c>
      <c r="B6" s="123"/>
      <c r="C6" s="11"/>
      <c r="D6" s="129" t="s">
        <v>20</v>
      </c>
      <c r="E6" s="130"/>
      <c r="F6" s="130"/>
      <c r="G6" s="130"/>
      <c r="H6" s="131"/>
      <c r="I6" s="18"/>
      <c r="J6" s="57">
        <f>IF('Spitzabrechnung - § 16 '!C19="ambulant",$I$6/14,IF('Spitzabrechnung - § 16 '!C19="",0,$I$6/9.5))</f>
        <v>0</v>
      </c>
      <c r="K6" s="17"/>
      <c r="O6" s="45"/>
    </row>
    <row r="7" spans="1:17" thickBot="1" x14ac:dyDescent="0.35">
      <c r="A7" s="128"/>
      <c r="B7" s="128"/>
      <c r="C7" s="128"/>
      <c r="D7" s="128"/>
      <c r="E7" s="128"/>
      <c r="F7" s="128"/>
      <c r="G7" s="128"/>
      <c r="H7" s="128"/>
      <c r="I7" s="14"/>
      <c r="J7" s="14"/>
      <c r="O7" s="45">
        <v>44197</v>
      </c>
    </row>
    <row r="8" spans="1:17" thickBot="1" x14ac:dyDescent="0.35">
      <c r="A8" s="3">
        <v>1</v>
      </c>
      <c r="B8" s="4">
        <v>2</v>
      </c>
      <c r="C8" s="4">
        <v>3</v>
      </c>
      <c r="D8" s="4">
        <v>4</v>
      </c>
      <c r="E8" s="4">
        <v>5</v>
      </c>
      <c r="F8" s="4">
        <v>6</v>
      </c>
      <c r="G8" s="4">
        <v>7</v>
      </c>
      <c r="H8" s="4">
        <v>8</v>
      </c>
      <c r="I8" s="4">
        <v>9</v>
      </c>
      <c r="J8" s="16">
        <v>10</v>
      </c>
      <c r="K8" s="5">
        <v>11</v>
      </c>
      <c r="L8" s="47"/>
      <c r="O8" s="48">
        <v>44561</v>
      </c>
      <c r="P8" s="58"/>
      <c r="Q8" s="58"/>
    </row>
    <row r="9" spans="1:17" s="74" customFormat="1" ht="54" customHeight="1" thickBot="1" x14ac:dyDescent="0.3">
      <c r="A9" s="6" t="s">
        <v>9</v>
      </c>
      <c r="B9" s="6" t="s">
        <v>2</v>
      </c>
      <c r="C9" s="6" t="s">
        <v>3</v>
      </c>
      <c r="D9" s="6" t="s">
        <v>7</v>
      </c>
      <c r="E9" s="6" t="s">
        <v>11</v>
      </c>
      <c r="F9" s="6" t="s">
        <v>8</v>
      </c>
      <c r="G9" s="6" t="s">
        <v>6</v>
      </c>
      <c r="H9" s="6" t="s">
        <v>21</v>
      </c>
      <c r="I9" s="6" t="s">
        <v>22</v>
      </c>
      <c r="J9" s="6" t="s">
        <v>4</v>
      </c>
      <c r="K9" s="15" t="s">
        <v>23</v>
      </c>
      <c r="L9" s="65" t="s">
        <v>17</v>
      </c>
      <c r="M9" s="67" t="s">
        <v>12</v>
      </c>
      <c r="N9" s="67" t="s">
        <v>13</v>
      </c>
      <c r="O9" s="67" t="s">
        <v>14</v>
      </c>
      <c r="P9" s="52" t="s">
        <v>18</v>
      </c>
      <c r="Q9" s="68" t="s">
        <v>19</v>
      </c>
    </row>
    <row r="10" spans="1:17" ht="15" customHeight="1" x14ac:dyDescent="0.3">
      <c r="A10" s="9">
        <v>1</v>
      </c>
      <c r="D10" s="35"/>
      <c r="E10" s="35"/>
      <c r="H10" s="36"/>
      <c r="I10" s="36"/>
      <c r="J1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0" s="66" t="str">
        <f>IF(Tabelle32[[#This Row],[Monate Ende bis Jahresende]]="",Tabelle32[[#This Row],[Monate Beginn bis Jahresende]],Tabelle32[[#This Row],[Monate Beginn bis Jahresende]]-Tabelle32[[#This Row],[Monate Ende bis Jahresende]])</f>
        <v/>
      </c>
      <c r="M10" s="39" t="str">
        <f>IF(Tabelle32[[#This Row],[Ausbildungs-
beginn]]="","",12-Tabelle32[[#This Row],[Monate Beginn bis Jahresende]])</f>
        <v/>
      </c>
      <c r="N10"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0" s="39" t="str">
        <f>IF(Tabelle32[[#This Row],[ggfs. vorzeitiges
Ausbildungsende
im Jahr 2021]]="","",DATEDIF(Tabelle32[[#This Row],[ggfs. vorzeitiges
Ausbildungsende
im Jahr 2021]],$O$8,"m"))</f>
        <v/>
      </c>
      <c r="P10" s="43">
        <f>IF(Tabelle32[[#This Row],[ggfs. vorzeitiges
Ausbildungsende
im Jahr 2021]]="",DAYS360($O$7,$O$8),DAYS360($O$7-1,Tabelle32[[#This Row],[ggfs. vorzeitiges
Ausbildungsende
im Jahr 2021]]))</f>
        <v>360</v>
      </c>
      <c r="Q10" s="56">
        <f>Tabelle32[[#This Row],[Tage im Jahr]]/360*12</f>
        <v>12</v>
      </c>
    </row>
    <row r="11" spans="1:17" ht="14.45" x14ac:dyDescent="0.3">
      <c r="A11" s="9">
        <v>2</v>
      </c>
      <c r="D11" s="35"/>
      <c r="E11" s="35"/>
      <c r="H11" s="36"/>
      <c r="I11" s="36"/>
      <c r="J1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1" s="66" t="str">
        <f>IF(Tabelle32[[#This Row],[Monate Ende bis Jahresende]]="",Tabelle32[[#This Row],[Monate Beginn bis Jahresende]],Tabelle32[[#This Row],[Monate Beginn bis Jahresende]]-Tabelle32[[#This Row],[Monate Ende bis Jahresende]])</f>
        <v/>
      </c>
      <c r="M11" s="39" t="str">
        <f>IF(Tabelle32[[#This Row],[Ausbildungs-
beginn]]="","",12-Tabelle32[[#This Row],[Monate Beginn bis Jahresende]])</f>
        <v/>
      </c>
      <c r="N11"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1" s="39" t="str">
        <f>IF(Tabelle32[[#This Row],[ggfs. vorzeitiges
Ausbildungsende
im Jahr 2021]]="","",DATEDIF(Tabelle32[[#This Row],[ggfs. vorzeitiges
Ausbildungsende
im Jahr 2021]],$O$8,"m"))</f>
        <v/>
      </c>
      <c r="P11" s="43">
        <f>IF(Tabelle32[[#This Row],[ggfs. vorzeitiges
Ausbildungsende
im Jahr 2021]]="",DAYS360($O$7,$O$8),DAYS360($O$7-1,Tabelle32[[#This Row],[ggfs. vorzeitiges
Ausbildungsende
im Jahr 2021]]))</f>
        <v>360</v>
      </c>
      <c r="Q11" s="56">
        <f>Tabelle32[[#This Row],[Tage im Jahr]]/360*12</f>
        <v>12</v>
      </c>
    </row>
    <row r="12" spans="1:17" ht="14.45" x14ac:dyDescent="0.3">
      <c r="A12" s="9">
        <v>3</v>
      </c>
      <c r="D12" s="35"/>
      <c r="E12" s="35"/>
      <c r="H12" s="36"/>
      <c r="I12" s="36"/>
      <c r="J1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2" s="66" t="str">
        <f>IF(Tabelle32[[#This Row],[Monate Ende bis Jahresende]]="",Tabelle32[[#This Row],[Monate Beginn bis Jahresende]],Tabelle32[[#This Row],[Monate Beginn bis Jahresende]]-Tabelle32[[#This Row],[Monate Ende bis Jahresende]])</f>
        <v/>
      </c>
      <c r="M12" s="39" t="str">
        <f>IF(Tabelle32[[#This Row],[Ausbildungs-
beginn]]="","",12-Tabelle32[[#This Row],[Monate Beginn bis Jahresende]])</f>
        <v/>
      </c>
      <c r="N12"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2" s="39" t="str">
        <f>IF(Tabelle32[[#This Row],[ggfs. vorzeitiges
Ausbildungsende
im Jahr 2021]]="","",DATEDIF(Tabelle32[[#This Row],[ggfs. vorzeitiges
Ausbildungsende
im Jahr 2021]],$O$8,"m"))</f>
        <v/>
      </c>
      <c r="P12" s="43">
        <f>IF(Tabelle32[[#This Row],[ggfs. vorzeitiges
Ausbildungsende
im Jahr 2021]]="",DAYS360($O$7,$O$8),DAYS360($O$7-1,Tabelle32[[#This Row],[ggfs. vorzeitiges
Ausbildungsende
im Jahr 2021]]))</f>
        <v>360</v>
      </c>
      <c r="Q12" s="56">
        <f>Tabelle32[[#This Row],[Tage im Jahr]]/360*12</f>
        <v>12</v>
      </c>
    </row>
    <row r="13" spans="1:17" ht="14.45" x14ac:dyDescent="0.3">
      <c r="A13" s="9">
        <v>4</v>
      </c>
      <c r="D13" s="35"/>
      <c r="E13" s="35"/>
      <c r="H13" s="36"/>
      <c r="I13" s="36"/>
      <c r="J1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3" s="69" t="str">
        <f>IF(Tabelle32[[#This Row],[Monate Ende bis Jahresende]]="",Tabelle32[[#This Row],[Monate Beginn bis Jahresende]],Tabelle32[[#This Row],[Monate Beginn bis Jahresende]]-Tabelle32[[#This Row],[Monate Ende bis Jahresende]])</f>
        <v/>
      </c>
      <c r="M13" s="70" t="str">
        <f>IF(Tabelle32[[#This Row],[Ausbildungs-
beginn]]="","",12-Tabelle32[[#This Row],[Monate Beginn bis Jahresende]])</f>
        <v/>
      </c>
      <c r="N13"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3" s="39" t="str">
        <f>IF(Tabelle32[[#This Row],[ggfs. vorzeitiges
Ausbildungsende
im Jahr 2021]]="","",DATEDIF(Tabelle32[[#This Row],[ggfs. vorzeitiges
Ausbildungsende
im Jahr 2021]],$O$8,"m"))</f>
        <v/>
      </c>
      <c r="P13" s="43">
        <f>IF(Tabelle32[[#This Row],[ggfs. vorzeitiges
Ausbildungsende
im Jahr 2021]]="",DAYS360($O$7,$O$8),DAYS360($O$7-1,Tabelle32[[#This Row],[ggfs. vorzeitiges
Ausbildungsende
im Jahr 2021]]))</f>
        <v>360</v>
      </c>
      <c r="Q13" s="56">
        <f>Tabelle32[[#This Row],[Tage im Jahr]]/360*12</f>
        <v>12</v>
      </c>
    </row>
    <row r="14" spans="1:17" ht="14.45" x14ac:dyDescent="0.3">
      <c r="A14" s="9">
        <v>5</v>
      </c>
      <c r="D14" s="35"/>
      <c r="E14" s="35"/>
      <c r="H14" s="36"/>
      <c r="I14" s="36"/>
      <c r="J1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4" s="66" t="str">
        <f>IF(Tabelle32[[#This Row],[Monate Ende bis Jahresende]]="",Tabelle32[[#This Row],[Monate Beginn bis Jahresende]],Tabelle32[[#This Row],[Monate Beginn bis Jahresende]]-Tabelle32[[#This Row],[Monate Ende bis Jahresende]])</f>
        <v/>
      </c>
      <c r="M14" s="39" t="str">
        <f>IF(Tabelle32[[#This Row],[Ausbildungs-
beginn]]="","",12-Tabelle32[[#This Row],[Monate Beginn bis Jahresende]])</f>
        <v/>
      </c>
      <c r="N14"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4" s="39" t="str">
        <f>IF(Tabelle32[[#This Row],[ggfs. vorzeitiges
Ausbildungsende
im Jahr 2021]]="","",DATEDIF(Tabelle32[[#This Row],[ggfs. vorzeitiges
Ausbildungsende
im Jahr 2021]],$O$8,"m"))</f>
        <v/>
      </c>
      <c r="P14" s="43">
        <f>IF(Tabelle32[[#This Row],[ggfs. vorzeitiges
Ausbildungsende
im Jahr 2021]]="",DAYS360($O$7,$O$8),DAYS360($O$7-1,Tabelle32[[#This Row],[ggfs. vorzeitiges
Ausbildungsende
im Jahr 2021]]))</f>
        <v>360</v>
      </c>
      <c r="Q14" s="56">
        <f>Tabelle32[[#This Row],[Tage im Jahr]]/360*12</f>
        <v>12</v>
      </c>
    </row>
    <row r="15" spans="1:17" ht="14.45" x14ac:dyDescent="0.3">
      <c r="A15" s="9">
        <v>6</v>
      </c>
      <c r="D15" s="35"/>
      <c r="E15" s="35"/>
      <c r="H15" s="36"/>
      <c r="I15" s="36"/>
      <c r="J1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5" s="44" t="str">
        <f>IF(Tabelle32[[#This Row],[Monate Ende bis Jahresende]]="",Tabelle32[[#This Row],[Monate Beginn bis Jahresende]],Tabelle32[[#This Row],[Monate Beginn bis Jahresende]]-Tabelle32[[#This Row],[Monate Ende bis Jahresende]])</f>
        <v/>
      </c>
      <c r="M15" s="39" t="str">
        <f>IF(Tabelle32[[#This Row],[Ausbildungs-
beginn]]="","",12-Tabelle32[[#This Row],[Monate Beginn bis Jahresende]])</f>
        <v/>
      </c>
      <c r="N15"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5" s="39" t="str">
        <f>IF(Tabelle32[[#This Row],[ggfs. vorzeitiges
Ausbildungsende
im Jahr 2021]]="","",DATEDIF(Tabelle32[[#This Row],[ggfs. vorzeitiges
Ausbildungsende
im Jahr 2021]],$O$8,"m"))</f>
        <v/>
      </c>
      <c r="P15" s="43">
        <f>IF(Tabelle32[[#This Row],[ggfs. vorzeitiges
Ausbildungsende
im Jahr 2021]]="",DAYS360($O$7,$O$8),DAYS360($O$7-1,Tabelle32[[#This Row],[ggfs. vorzeitiges
Ausbildungsende
im Jahr 2021]]))</f>
        <v>360</v>
      </c>
      <c r="Q15" s="56">
        <f>Tabelle32[[#This Row],[Tage im Jahr]]/360*12</f>
        <v>12</v>
      </c>
    </row>
    <row r="16" spans="1:17" ht="14.45" x14ac:dyDescent="0.3">
      <c r="A16" s="9">
        <v>7</v>
      </c>
      <c r="D16" s="35"/>
      <c r="E16" s="35"/>
      <c r="H16" s="36"/>
      <c r="I16" s="36"/>
      <c r="J1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6" s="40" t="str">
        <f>IF(Tabelle32[[#This Row],[Monate Ende bis Jahresende]]="",Tabelle32[[#This Row],[Monate Beginn bis Jahresende]],Tabelle32[[#This Row],[Monate Beginn bis Jahresende]]-Tabelle32[[#This Row],[Monate Ende bis Jahresende]])</f>
        <v/>
      </c>
      <c r="M16" s="61" t="str">
        <f>IF(Tabelle32[[#This Row],[Ausbildungs-
beginn]]="","",12-Tabelle32[[#This Row],[Monate Beginn bis Jahresende]])</f>
        <v/>
      </c>
      <c r="N16" s="61"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6" s="61" t="str">
        <f>IF(Tabelle32[[#This Row],[ggfs. vorzeitiges
Ausbildungsende
im Jahr 2021]]="","",DATEDIF(Tabelle32[[#This Row],[ggfs. vorzeitiges
Ausbildungsende
im Jahr 2021]],$O$8,"m"))</f>
        <v/>
      </c>
      <c r="P16" s="62">
        <f>IF(Tabelle32[[#This Row],[ggfs. vorzeitiges
Ausbildungsende
im Jahr 2021]]="",DAYS360($O$7,$O$8),DAYS360($O$7-1,Tabelle32[[#This Row],[ggfs. vorzeitiges
Ausbildungsende
im Jahr 2021]]))</f>
        <v>360</v>
      </c>
      <c r="Q16" s="50">
        <f>Tabelle32[[#This Row],[Tage im Jahr]]/360*12</f>
        <v>12</v>
      </c>
    </row>
    <row r="17" spans="1:17" ht="14.45" x14ac:dyDescent="0.3">
      <c r="A17" s="9">
        <v>8</v>
      </c>
      <c r="D17" s="35"/>
      <c r="E17" s="35"/>
      <c r="H17" s="36"/>
      <c r="I17" s="36"/>
      <c r="J1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7" s="40" t="str">
        <f>IF(Tabelle32[[#This Row],[Monate Ende bis Jahresende]]="",Tabelle32[[#This Row],[Monate Beginn bis Jahresende]],Tabelle32[[#This Row],[Monate Beginn bis Jahresende]]-Tabelle32[[#This Row],[Monate Ende bis Jahresende]])</f>
        <v/>
      </c>
      <c r="M17" s="60" t="str">
        <f>IF(Tabelle32[[#This Row],[Ausbildungs-
beginn]]="","",12-Tabelle32[[#This Row],[Monate Beginn bis Jahresende]])</f>
        <v/>
      </c>
      <c r="N17" s="60"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7" s="60" t="str">
        <f>IF(Tabelle32[[#This Row],[ggfs. vorzeitiges
Ausbildungsende
im Jahr 2021]]="","",DATEDIF(Tabelle32[[#This Row],[ggfs. vorzeitiges
Ausbildungsende
im Jahr 2021]],$O$8,"m"))</f>
        <v/>
      </c>
      <c r="P17" s="41">
        <f>IF(Tabelle32[[#This Row],[ggfs. vorzeitiges
Ausbildungsende
im Jahr 2021]]="",DAYS360($O$7,$O$8),DAYS360($O$7-1,Tabelle32[[#This Row],[ggfs. vorzeitiges
Ausbildungsende
im Jahr 2021]]))</f>
        <v>360</v>
      </c>
      <c r="Q17" s="53">
        <f>Tabelle32[[#This Row],[Tage im Jahr]]/360*12</f>
        <v>12</v>
      </c>
    </row>
    <row r="18" spans="1:17" ht="14.45" x14ac:dyDescent="0.3">
      <c r="A18" s="9">
        <v>9</v>
      </c>
      <c r="D18" s="35"/>
      <c r="E18" s="35"/>
      <c r="H18" s="36"/>
      <c r="I18" s="36"/>
      <c r="J1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8" s="40" t="str">
        <f>IF(Tabelle32[[#This Row],[Monate Ende bis Jahresende]]="",Tabelle32[[#This Row],[Monate Beginn bis Jahresende]],Tabelle32[[#This Row],[Monate Beginn bis Jahresende]]-Tabelle32[[#This Row],[Monate Ende bis Jahresende]])</f>
        <v/>
      </c>
      <c r="M18" s="60" t="str">
        <f>IF(Tabelle32[[#This Row],[Ausbildungs-
beginn]]="","",12-Tabelle32[[#This Row],[Monate Beginn bis Jahresende]])</f>
        <v/>
      </c>
      <c r="N18" s="60"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8" s="60" t="str">
        <f>IF(Tabelle32[[#This Row],[ggfs. vorzeitiges
Ausbildungsende
im Jahr 2021]]="","",DATEDIF(Tabelle32[[#This Row],[ggfs. vorzeitiges
Ausbildungsende
im Jahr 2021]],$O$8,"m"))</f>
        <v/>
      </c>
      <c r="P18" s="41">
        <f>IF(Tabelle32[[#This Row],[ggfs. vorzeitiges
Ausbildungsende
im Jahr 2021]]="",DAYS360($O$7,$O$8),DAYS360($O$7-1,Tabelle32[[#This Row],[ggfs. vorzeitiges
Ausbildungsende
im Jahr 2021]]))</f>
        <v>360</v>
      </c>
      <c r="Q18" s="53">
        <f>Tabelle32[[#This Row],[Tage im Jahr]]/360*12</f>
        <v>12</v>
      </c>
    </row>
    <row r="19" spans="1:17" ht="14.45" x14ac:dyDescent="0.3">
      <c r="A19" s="9">
        <v>10</v>
      </c>
      <c r="D19" s="35"/>
      <c r="E19" s="35"/>
      <c r="H19" s="36"/>
      <c r="I19" s="36"/>
      <c r="J1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1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19" s="44" t="str">
        <f>IF(Tabelle32[[#This Row],[Monate Ende bis Jahresende]]="",Tabelle32[[#This Row],[Monate Beginn bis Jahresende]],Tabelle32[[#This Row],[Monate Beginn bis Jahresende]]-Tabelle32[[#This Row],[Monate Ende bis Jahresende]])</f>
        <v/>
      </c>
      <c r="M19" s="39" t="str">
        <f>IF(Tabelle32[[#This Row],[Ausbildungs-
beginn]]="","",12-Tabelle32[[#This Row],[Monate Beginn bis Jahresende]])</f>
        <v/>
      </c>
      <c r="N19"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19" s="39" t="str">
        <f>IF(Tabelle32[[#This Row],[ggfs. vorzeitiges
Ausbildungsende
im Jahr 2021]]="","",DATEDIF(Tabelle32[[#This Row],[ggfs. vorzeitiges
Ausbildungsende
im Jahr 2021]],$O$8,"m"))</f>
        <v/>
      </c>
      <c r="P19" s="43">
        <f>IF(Tabelle32[[#This Row],[ggfs. vorzeitiges
Ausbildungsende
im Jahr 2021]]="",DAYS360($O$7,$O$8),DAYS360($O$7-1,Tabelle32[[#This Row],[ggfs. vorzeitiges
Ausbildungsende
im Jahr 2021]]))</f>
        <v>360</v>
      </c>
      <c r="Q19" s="56">
        <f>Tabelle32[[#This Row],[Tage im Jahr]]/360*12</f>
        <v>12</v>
      </c>
    </row>
    <row r="20" spans="1:17" ht="14.45" x14ac:dyDescent="0.3">
      <c r="A20" s="9">
        <v>11</v>
      </c>
      <c r="D20" s="35"/>
      <c r="E20" s="35"/>
      <c r="H20" s="36"/>
      <c r="I20" s="36"/>
      <c r="J2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0" s="40" t="str">
        <f>IF(Tabelle32[[#This Row],[Monate Ende bis Jahresende]]="",Tabelle32[[#This Row],[Monate Beginn bis Jahresende]],Tabelle32[[#This Row],[Monate Beginn bis Jahresende]]-Tabelle32[[#This Row],[Monate Ende bis Jahresende]])</f>
        <v/>
      </c>
      <c r="M20" s="42" t="str">
        <f>IF(Tabelle32[[#This Row],[Ausbildungs-
beginn]]="","",12-Tabelle32[[#This Row],[Monate Beginn bis Jahresende]])</f>
        <v/>
      </c>
      <c r="N20" s="42"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0" s="42" t="str">
        <f>IF(Tabelle32[[#This Row],[ggfs. vorzeitiges
Ausbildungsende
im Jahr 2021]]="","",DATEDIF(Tabelle32[[#This Row],[ggfs. vorzeitiges
Ausbildungsende
im Jahr 2021]],$O$8,"m"))</f>
        <v/>
      </c>
      <c r="P20" s="63">
        <f>IF(Tabelle32[[#This Row],[ggfs. vorzeitiges
Ausbildungsende
im Jahr 2021]]="",DAYS360($O$7,$O$8),DAYS360($O$7-1,Tabelle32[[#This Row],[ggfs. vorzeitiges
Ausbildungsende
im Jahr 2021]]))</f>
        <v>360</v>
      </c>
      <c r="Q20" s="51">
        <f>Tabelle32[[#This Row],[Tage im Jahr]]/360*12</f>
        <v>12</v>
      </c>
    </row>
    <row r="21" spans="1:17" ht="14.45" x14ac:dyDescent="0.3">
      <c r="A21" s="9">
        <v>12</v>
      </c>
      <c r="D21" s="35"/>
      <c r="E21" s="35"/>
      <c r="H21" s="36"/>
      <c r="I21" s="36"/>
      <c r="J2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1" s="40" t="str">
        <f>IF(Tabelle32[[#This Row],[Monate Ende bis Jahresende]]="",Tabelle32[[#This Row],[Monate Beginn bis Jahresende]],Tabelle32[[#This Row],[Monate Beginn bis Jahresende]]-Tabelle32[[#This Row],[Monate Ende bis Jahresende]])</f>
        <v/>
      </c>
      <c r="M21" s="42" t="str">
        <f>IF(Tabelle32[[#This Row],[Ausbildungs-
beginn]]="","",12-Tabelle32[[#This Row],[Monate Beginn bis Jahresende]])</f>
        <v/>
      </c>
      <c r="N21" s="42"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1" s="42" t="str">
        <f>IF(Tabelle32[[#This Row],[ggfs. vorzeitiges
Ausbildungsende
im Jahr 2021]]="","",DATEDIF(Tabelle32[[#This Row],[ggfs. vorzeitiges
Ausbildungsende
im Jahr 2021]],$O$8,"m"))</f>
        <v/>
      </c>
      <c r="P21" s="63">
        <f>IF(Tabelle32[[#This Row],[ggfs. vorzeitiges
Ausbildungsende
im Jahr 2021]]="",DAYS360($O$7,$O$8),DAYS360($O$7-1,Tabelle32[[#This Row],[ggfs. vorzeitiges
Ausbildungsende
im Jahr 2021]]))</f>
        <v>360</v>
      </c>
      <c r="Q21" s="51">
        <f>Tabelle32[[#This Row],[Tage im Jahr]]/360*12</f>
        <v>12</v>
      </c>
    </row>
    <row r="22" spans="1:17" ht="14.45" x14ac:dyDescent="0.3">
      <c r="A22" s="9">
        <v>13</v>
      </c>
      <c r="D22" s="35"/>
      <c r="E22" s="35"/>
      <c r="H22" s="36"/>
      <c r="I22" s="36"/>
      <c r="J2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2" s="64" t="str">
        <f>IF(Tabelle32[[#This Row],[Monate Ende bis Jahresende]]="",Tabelle32[[#This Row],[Monate Beginn bis Jahresende]],Tabelle32[[#This Row],[Monate Beginn bis Jahresende]]-Tabelle32[[#This Row],[Monate Ende bis Jahresende]])</f>
        <v/>
      </c>
      <c r="M22" s="61" t="str">
        <f>IF(Tabelle32[[#This Row],[Ausbildungs-
beginn]]="","",12-Tabelle32[[#This Row],[Monate Beginn bis Jahresende]])</f>
        <v/>
      </c>
      <c r="N22" s="61"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2" s="61" t="str">
        <f>IF(Tabelle32[[#This Row],[ggfs. vorzeitiges
Ausbildungsende
im Jahr 2021]]="","",DATEDIF(Tabelle32[[#This Row],[ggfs. vorzeitiges
Ausbildungsende
im Jahr 2021]],$O$8,"m"))</f>
        <v/>
      </c>
      <c r="P22" s="62">
        <f>IF(Tabelle32[[#This Row],[ggfs. vorzeitiges
Ausbildungsende
im Jahr 2021]]="",DAYS360($O$7,$O$8),DAYS360($O$7-1,Tabelle32[[#This Row],[ggfs. vorzeitiges
Ausbildungsende
im Jahr 2021]]))</f>
        <v>360</v>
      </c>
      <c r="Q22" s="50">
        <f>Tabelle32[[#This Row],[Tage im Jahr]]/360*12</f>
        <v>12</v>
      </c>
    </row>
    <row r="23" spans="1:17" ht="14.45" x14ac:dyDescent="0.3">
      <c r="A23" s="9">
        <v>14</v>
      </c>
      <c r="D23" s="35"/>
      <c r="E23" s="35"/>
      <c r="H23" s="36"/>
      <c r="I23" s="36"/>
      <c r="J2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3" s="40" t="str">
        <f>IF(Tabelle32[[#This Row],[Monate Ende bis Jahresende]]="",Tabelle32[[#This Row],[Monate Beginn bis Jahresende]],Tabelle32[[#This Row],[Monate Beginn bis Jahresende]]-Tabelle32[[#This Row],[Monate Ende bis Jahresende]])</f>
        <v/>
      </c>
      <c r="M23" s="60" t="str">
        <f>IF(Tabelle32[[#This Row],[Ausbildungs-
beginn]]="","",12-Tabelle32[[#This Row],[Monate Beginn bis Jahresende]])</f>
        <v/>
      </c>
      <c r="N23" s="60"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3" s="64" t="str">
        <f>IF(Tabelle32[[#This Row],[ggfs. vorzeitiges
Ausbildungsende
im Jahr 2021]]="","",DATEDIF(Tabelle32[[#This Row],[ggfs. vorzeitiges
Ausbildungsende
im Jahr 2021]],$O$8,"m"))</f>
        <v/>
      </c>
      <c r="P23" s="41">
        <f>IF(Tabelle32[[#This Row],[ggfs. vorzeitiges
Ausbildungsende
im Jahr 2021]]="",DAYS360($O$7,$O$8),DAYS360($O$7-1,Tabelle32[[#This Row],[ggfs. vorzeitiges
Ausbildungsende
im Jahr 2021]]))</f>
        <v>360</v>
      </c>
      <c r="Q23" s="53">
        <f>Tabelle32[[#This Row],[Tage im Jahr]]/360*12</f>
        <v>12</v>
      </c>
    </row>
    <row r="24" spans="1:17" ht="14.45" x14ac:dyDescent="0.3">
      <c r="A24" s="9">
        <v>15</v>
      </c>
      <c r="D24" s="35"/>
      <c r="E24" s="35"/>
      <c r="H24" s="36"/>
      <c r="I24" s="36"/>
      <c r="J2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4" s="71" t="str">
        <f>IF(Tabelle32[[#This Row],[Monate Ende bis Jahresende]]="",Tabelle32[[#This Row],[Monate Beginn bis Jahresende]],Tabelle32[[#This Row],[Monate Beginn bis Jahresende]]-Tabelle32[[#This Row],[Monate Ende bis Jahresende]])</f>
        <v/>
      </c>
      <c r="M24" s="39" t="str">
        <f>IF(Tabelle32[[#This Row],[Ausbildungs-
beginn]]="","",12-Tabelle32[[#This Row],[Monate Beginn bis Jahresende]])</f>
        <v/>
      </c>
      <c r="N24" s="3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4" s="40" t="str">
        <f>IF(Tabelle32[[#This Row],[ggfs. vorzeitiges
Ausbildungsende
im Jahr 2021]]="","",DATEDIF(Tabelle32[[#This Row],[ggfs. vorzeitiges
Ausbildungsende
im Jahr 2021]],$O$8,"m"))</f>
        <v/>
      </c>
      <c r="P24" s="43">
        <f>IF(Tabelle32[[#This Row],[ggfs. vorzeitiges
Ausbildungsende
im Jahr 2021]]="",DAYS360($O$7,$O$8),DAYS360($O$7-1,Tabelle32[[#This Row],[ggfs. vorzeitiges
Ausbildungsende
im Jahr 2021]]))</f>
        <v>360</v>
      </c>
      <c r="Q24" s="56">
        <f>Tabelle32[[#This Row],[Tage im Jahr]]/360*12</f>
        <v>12</v>
      </c>
    </row>
    <row r="25" spans="1:17" ht="14.45" x14ac:dyDescent="0.3">
      <c r="A25" s="9">
        <v>16</v>
      </c>
      <c r="D25" s="35"/>
      <c r="E25" s="35"/>
      <c r="H25" s="36"/>
      <c r="I25" s="36"/>
      <c r="J2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5" s="71" t="str">
        <f>IF(Tabelle32[[#This Row],[Monate Ende bis Jahresende]]="",Tabelle32[[#This Row],[Monate Beginn bis Jahresende]],Tabelle32[[#This Row],[Monate Beginn bis Jahresende]]-Tabelle32[[#This Row],[Monate Ende bis Jahresende]])</f>
        <v/>
      </c>
      <c r="M25" s="39" t="str">
        <f>IF(Tabelle32[[#This Row],[Ausbildungs-
beginn]]="","",12-Tabelle32[[#This Row],[Monate Beginn bis Jahresende]])</f>
        <v/>
      </c>
      <c r="N25" s="66"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5" s="39" t="str">
        <f>IF(Tabelle32[[#This Row],[ggfs. vorzeitiges
Ausbildungsende
im Jahr 2021]]="","",DATEDIF(Tabelle32[[#This Row],[ggfs. vorzeitiges
Ausbildungsende
im Jahr 2021]],$O$8,"m"))</f>
        <v/>
      </c>
      <c r="P25" s="43">
        <f>IF(Tabelle32[[#This Row],[ggfs. vorzeitiges
Ausbildungsende
im Jahr 2021]]="",DAYS360($O$7,$O$8),DAYS360($O$7-1,Tabelle32[[#This Row],[ggfs. vorzeitiges
Ausbildungsende
im Jahr 2021]]))</f>
        <v>360</v>
      </c>
      <c r="Q25" s="56">
        <f>Tabelle32[[#This Row],[Tage im Jahr]]/360*12</f>
        <v>12</v>
      </c>
    </row>
    <row r="26" spans="1:17" ht="14.45" x14ac:dyDescent="0.3">
      <c r="A26" s="9">
        <v>17</v>
      </c>
      <c r="D26" s="35"/>
      <c r="E26" s="35"/>
      <c r="H26" s="36"/>
      <c r="I26" s="36"/>
      <c r="J2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6" s="40" t="str">
        <f>IF(Tabelle32[[#This Row],[Monate Ende bis Jahresende]]="",Tabelle32[[#This Row],[Monate Beginn bis Jahresende]],Tabelle32[[#This Row],[Monate Beginn bis Jahresende]]-Tabelle32[[#This Row],[Monate Ende bis Jahresende]])</f>
        <v/>
      </c>
      <c r="M26" s="42" t="str">
        <f>IF(Tabelle32[[#This Row],[Ausbildungs-
beginn]]="","",12-Tabelle32[[#This Row],[Monate Beginn bis Jahresende]])</f>
        <v/>
      </c>
      <c r="N26" s="58"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6" s="42" t="str">
        <f>IF(Tabelle32[[#This Row],[ggfs. vorzeitiges
Ausbildungsende
im Jahr 2021]]="","",DATEDIF(Tabelle32[[#This Row],[ggfs. vorzeitiges
Ausbildungsende
im Jahr 2021]],$O$8,"m"))</f>
        <v/>
      </c>
      <c r="P26" s="63">
        <f>IF(Tabelle32[[#This Row],[ggfs. vorzeitiges
Ausbildungsende
im Jahr 2021]]="",DAYS360($O$7,$O$8),DAYS360($O$7-1,Tabelle32[[#This Row],[ggfs. vorzeitiges
Ausbildungsende
im Jahr 2021]]))</f>
        <v>360</v>
      </c>
      <c r="Q26" s="51">
        <f>Tabelle32[[#This Row],[Tage im Jahr]]/360*12</f>
        <v>12</v>
      </c>
    </row>
    <row r="27" spans="1:17" ht="14.45" x14ac:dyDescent="0.3">
      <c r="A27" s="9">
        <v>18</v>
      </c>
      <c r="D27" s="35"/>
      <c r="E27" s="35"/>
      <c r="H27" s="36"/>
      <c r="I27" s="36"/>
      <c r="J2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7" s="58" t="str">
        <f>IF(Tabelle32[[#This Row],[Monate Ende bis Jahresende]]="",Tabelle32[[#This Row],[Monate Beginn bis Jahresende]],Tabelle32[[#This Row],[Monate Beginn bis Jahresende]]-Tabelle32[[#This Row],[Monate Ende bis Jahresende]])</f>
        <v/>
      </c>
      <c r="M27" s="42" t="str">
        <f>IF(Tabelle32[[#This Row],[Ausbildungs-
beginn]]="","",12-Tabelle32[[#This Row],[Monate Beginn bis Jahresende]])</f>
        <v/>
      </c>
      <c r="N27" s="58"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7" s="42" t="str">
        <f>IF(Tabelle32[[#This Row],[ggfs. vorzeitiges
Ausbildungsende
im Jahr 2021]]="","",DATEDIF(Tabelle32[[#This Row],[ggfs. vorzeitiges
Ausbildungsende
im Jahr 2021]],$O$8,"m"))</f>
        <v/>
      </c>
      <c r="P27" s="63">
        <f>IF(Tabelle32[[#This Row],[ggfs. vorzeitiges
Ausbildungsende
im Jahr 2021]]="",DAYS360($O$7,$O$8),DAYS360($O$7-1,Tabelle32[[#This Row],[ggfs. vorzeitiges
Ausbildungsende
im Jahr 2021]]))</f>
        <v>360</v>
      </c>
      <c r="Q27" s="51">
        <f>Tabelle32[[#This Row],[Tage im Jahr]]/360*12</f>
        <v>12</v>
      </c>
    </row>
    <row r="28" spans="1:17" ht="14.45" x14ac:dyDescent="0.3">
      <c r="A28" s="9">
        <v>19</v>
      </c>
      <c r="D28" s="35"/>
      <c r="E28" s="35"/>
      <c r="H28" s="36"/>
      <c r="I28" s="36"/>
      <c r="J2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8" s="58" t="str">
        <f>IF(Tabelle32[[#This Row],[Monate Ende bis Jahresende]]="",Tabelle32[[#This Row],[Monate Beginn bis Jahresende]],Tabelle32[[#This Row],[Monate Beginn bis Jahresende]]-Tabelle32[[#This Row],[Monate Ende bis Jahresende]])</f>
        <v/>
      </c>
      <c r="M28" s="42" t="str">
        <f>IF(Tabelle32[[#This Row],[Ausbildungs-
beginn]]="","",12-Tabelle32[[#This Row],[Monate Beginn bis Jahresende]])</f>
        <v/>
      </c>
      <c r="N28" s="58"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8" s="42" t="str">
        <f>IF(Tabelle32[[#This Row],[ggfs. vorzeitiges
Ausbildungsende
im Jahr 2021]]="","",DATEDIF(Tabelle32[[#This Row],[ggfs. vorzeitiges
Ausbildungsende
im Jahr 2021]],$O$8,"m"))</f>
        <v/>
      </c>
      <c r="P28" s="63">
        <f>IF(Tabelle32[[#This Row],[ggfs. vorzeitiges
Ausbildungsende
im Jahr 2021]]="",DAYS360($O$7,$O$8),DAYS360($O$7-1,Tabelle32[[#This Row],[ggfs. vorzeitiges
Ausbildungsende
im Jahr 2021]]))</f>
        <v>360</v>
      </c>
      <c r="Q28" s="51">
        <f>Tabelle32[[#This Row],[Tage im Jahr]]/360*12</f>
        <v>12</v>
      </c>
    </row>
    <row r="29" spans="1:17" ht="14.45" x14ac:dyDescent="0.3">
      <c r="A29" s="9">
        <v>20</v>
      </c>
      <c r="D29" s="35"/>
      <c r="E29" s="35"/>
      <c r="H29" s="36"/>
      <c r="I29" s="36"/>
      <c r="J2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2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29" s="58" t="str">
        <f>IF(Tabelle32[[#This Row],[Monate Ende bis Jahresende]]="",Tabelle32[[#This Row],[Monate Beginn bis Jahresende]],Tabelle32[[#This Row],[Monate Beginn bis Jahresende]]-Tabelle32[[#This Row],[Monate Ende bis Jahresende]])</f>
        <v/>
      </c>
      <c r="M29" s="42" t="str">
        <f>IF(Tabelle32[[#This Row],[Ausbildungs-
beginn]]="","",12-Tabelle32[[#This Row],[Monate Beginn bis Jahresende]])</f>
        <v/>
      </c>
      <c r="N29" s="58"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29" s="42" t="str">
        <f>IF(Tabelle32[[#This Row],[ggfs. vorzeitiges
Ausbildungsende
im Jahr 2021]]="","",DATEDIF(Tabelle32[[#This Row],[ggfs. vorzeitiges
Ausbildungsende
im Jahr 2021]],$O$8,"m"))</f>
        <v/>
      </c>
      <c r="P29" s="63">
        <f>IF(Tabelle32[[#This Row],[ggfs. vorzeitiges
Ausbildungsende
im Jahr 2021]]="",DAYS360($O$7,$O$8),DAYS360($O$7-1,Tabelle32[[#This Row],[ggfs. vorzeitiges
Ausbildungsende
im Jahr 2021]]))</f>
        <v>360</v>
      </c>
      <c r="Q29" s="51">
        <f>Tabelle32[[#This Row],[Tage im Jahr]]/360*12</f>
        <v>12</v>
      </c>
    </row>
    <row r="30" spans="1:17" ht="14.45" x14ac:dyDescent="0.3">
      <c r="A30" s="9">
        <v>21</v>
      </c>
      <c r="D30" s="35"/>
      <c r="E30" s="35"/>
      <c r="H30" s="36"/>
      <c r="I30" s="36"/>
      <c r="J3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0" s="58" t="str">
        <f>IF(Tabelle32[[#This Row],[Monate Ende bis Jahresende]]="",Tabelle32[[#This Row],[Monate Beginn bis Jahresende]],Tabelle32[[#This Row],[Monate Beginn bis Jahresende]]-Tabelle32[[#This Row],[Monate Ende bis Jahresende]])</f>
        <v/>
      </c>
      <c r="M30" s="42" t="str">
        <f>IF(Tabelle32[[#This Row],[Ausbildungs-
beginn]]="","",12-Tabelle32[[#This Row],[Monate Beginn bis Jahresende]])</f>
        <v/>
      </c>
      <c r="N30" s="58"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0" s="42" t="str">
        <f>IF(Tabelle32[[#This Row],[ggfs. vorzeitiges
Ausbildungsende
im Jahr 2021]]="","",DATEDIF(Tabelle32[[#This Row],[ggfs. vorzeitiges
Ausbildungsende
im Jahr 2021]],$O$8,"m"))</f>
        <v/>
      </c>
      <c r="P30" s="63">
        <f>IF(Tabelle32[[#This Row],[ggfs. vorzeitiges
Ausbildungsende
im Jahr 2021]]="",DAYS360($O$7,$O$8),DAYS360($O$7-1,Tabelle32[[#This Row],[ggfs. vorzeitiges
Ausbildungsende
im Jahr 2021]]))</f>
        <v>360</v>
      </c>
      <c r="Q30" s="51">
        <f>Tabelle32[[#This Row],[Tage im Jahr]]/360*12</f>
        <v>12</v>
      </c>
    </row>
    <row r="31" spans="1:17" ht="14.45" x14ac:dyDescent="0.3">
      <c r="A31" s="9">
        <v>22</v>
      </c>
      <c r="D31" s="35"/>
      <c r="E31" s="35"/>
      <c r="H31" s="36"/>
      <c r="I31" s="36"/>
      <c r="J3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1" s="58" t="str">
        <f>IF(Tabelle32[[#This Row],[Monate Ende bis Jahresende]]="",Tabelle32[[#This Row],[Monate Beginn bis Jahresende]],Tabelle32[[#This Row],[Monate Beginn bis Jahresende]]-Tabelle32[[#This Row],[Monate Ende bis Jahresende]])</f>
        <v/>
      </c>
      <c r="M31" s="42" t="str">
        <f>IF(Tabelle32[[#This Row],[Ausbildungs-
beginn]]="","",12-Tabelle32[[#This Row],[Monate Beginn bis Jahresende]])</f>
        <v/>
      </c>
      <c r="N31" s="58"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1" s="42" t="str">
        <f>IF(Tabelle32[[#This Row],[ggfs. vorzeitiges
Ausbildungsende
im Jahr 2021]]="","",DATEDIF(Tabelle32[[#This Row],[ggfs. vorzeitiges
Ausbildungsende
im Jahr 2021]],$O$8,"m"))</f>
        <v/>
      </c>
      <c r="P31" s="63">
        <f>IF(Tabelle32[[#This Row],[ggfs. vorzeitiges
Ausbildungsende
im Jahr 2021]]="",DAYS360($O$7,$O$8),DAYS360($O$7-1,Tabelle32[[#This Row],[ggfs. vorzeitiges
Ausbildungsende
im Jahr 2021]]))</f>
        <v>360</v>
      </c>
      <c r="Q31" s="51">
        <f>Tabelle32[[#This Row],[Tage im Jahr]]/360*12</f>
        <v>12</v>
      </c>
    </row>
    <row r="32" spans="1:17" ht="14.45" x14ac:dyDescent="0.3">
      <c r="A32" s="9">
        <v>23</v>
      </c>
      <c r="D32" s="35"/>
      <c r="E32" s="35"/>
      <c r="H32" s="36"/>
      <c r="I32" s="36"/>
      <c r="J3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2" s="58" t="str">
        <f>IF(Tabelle32[[#This Row],[Monate Ende bis Jahresende]]="",Tabelle32[[#This Row],[Monate Beginn bis Jahresende]],Tabelle32[[#This Row],[Monate Beginn bis Jahresende]]-Tabelle32[[#This Row],[Monate Ende bis Jahresende]])</f>
        <v/>
      </c>
      <c r="M32" s="42" t="str">
        <f>IF(Tabelle32[[#This Row],[Ausbildungs-
beginn]]="","",12-Tabelle32[[#This Row],[Monate Beginn bis Jahresende]])</f>
        <v/>
      </c>
      <c r="N32"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2" s="42" t="str">
        <f>IF(Tabelle32[[#This Row],[ggfs. vorzeitiges
Ausbildungsende
im Jahr 2021]]="","",DATEDIF(Tabelle32[[#This Row],[ggfs. vorzeitiges
Ausbildungsende
im Jahr 2021]],$O$8,"m"))</f>
        <v/>
      </c>
      <c r="P32" s="63">
        <f>IF(Tabelle32[[#This Row],[ggfs. vorzeitiges
Ausbildungsende
im Jahr 2021]]="",DAYS360($O$7,$O$8),DAYS360($O$7-1,Tabelle32[[#This Row],[ggfs. vorzeitiges
Ausbildungsende
im Jahr 2021]]))</f>
        <v>360</v>
      </c>
      <c r="Q32" s="51">
        <f>Tabelle32[[#This Row],[Tage im Jahr]]/360*12</f>
        <v>12</v>
      </c>
    </row>
    <row r="33" spans="1:17" ht="14.45" x14ac:dyDescent="0.3">
      <c r="A33" s="9">
        <v>24</v>
      </c>
      <c r="D33" s="35"/>
      <c r="E33" s="35"/>
      <c r="H33" s="36"/>
      <c r="I33" s="36"/>
      <c r="J3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3" s="58" t="str">
        <f>IF(Tabelle32[[#This Row],[Monate Ende bis Jahresende]]="",Tabelle32[[#This Row],[Monate Beginn bis Jahresende]],Tabelle32[[#This Row],[Monate Beginn bis Jahresende]]-Tabelle32[[#This Row],[Monate Ende bis Jahresende]])</f>
        <v/>
      </c>
      <c r="M33" s="42" t="str">
        <f>IF(Tabelle32[[#This Row],[Ausbildungs-
beginn]]="","",12-Tabelle32[[#This Row],[Monate Beginn bis Jahresende]])</f>
        <v/>
      </c>
      <c r="N33"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3" s="42" t="str">
        <f>IF(Tabelle32[[#This Row],[ggfs. vorzeitiges
Ausbildungsende
im Jahr 2021]]="","",DATEDIF(Tabelle32[[#This Row],[ggfs. vorzeitiges
Ausbildungsende
im Jahr 2021]],$O$8,"m"))</f>
        <v/>
      </c>
      <c r="P33" s="63">
        <f>IF(Tabelle32[[#This Row],[ggfs. vorzeitiges
Ausbildungsende
im Jahr 2021]]="",DAYS360($O$7,$O$8),DAYS360($O$7-1,Tabelle32[[#This Row],[ggfs. vorzeitiges
Ausbildungsende
im Jahr 2021]]))</f>
        <v>360</v>
      </c>
      <c r="Q33" s="51">
        <f>Tabelle32[[#This Row],[Tage im Jahr]]/360*12</f>
        <v>12</v>
      </c>
    </row>
    <row r="34" spans="1:17" ht="14.45" x14ac:dyDescent="0.3">
      <c r="A34" s="9">
        <v>25</v>
      </c>
      <c r="D34" s="35"/>
      <c r="E34" s="35"/>
      <c r="H34" s="36"/>
      <c r="I34" s="36"/>
      <c r="J3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4" s="58" t="str">
        <f>IF(Tabelle32[[#This Row],[Monate Ende bis Jahresende]]="",Tabelle32[[#This Row],[Monate Beginn bis Jahresende]],Tabelle32[[#This Row],[Monate Beginn bis Jahresende]]-Tabelle32[[#This Row],[Monate Ende bis Jahresende]])</f>
        <v/>
      </c>
      <c r="M34" s="42" t="str">
        <f>IF(Tabelle32[[#This Row],[Ausbildungs-
beginn]]="","",12-Tabelle32[[#This Row],[Monate Beginn bis Jahresende]])</f>
        <v/>
      </c>
      <c r="N34"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4" s="42" t="str">
        <f>IF(Tabelle32[[#This Row],[ggfs. vorzeitiges
Ausbildungsende
im Jahr 2021]]="","",DATEDIF(Tabelle32[[#This Row],[ggfs. vorzeitiges
Ausbildungsende
im Jahr 2021]],$O$8,"m"))</f>
        <v/>
      </c>
      <c r="P34" s="63">
        <f>IF(Tabelle32[[#This Row],[ggfs. vorzeitiges
Ausbildungsende
im Jahr 2021]]="",DAYS360($O$7,$O$8),DAYS360($O$7-1,Tabelle32[[#This Row],[ggfs. vorzeitiges
Ausbildungsende
im Jahr 2021]]))</f>
        <v>360</v>
      </c>
      <c r="Q34" s="51">
        <f>Tabelle32[[#This Row],[Tage im Jahr]]/360*12</f>
        <v>12</v>
      </c>
    </row>
    <row r="35" spans="1:17" ht="14.45" x14ac:dyDescent="0.3">
      <c r="A35" s="9">
        <v>26</v>
      </c>
      <c r="D35" s="35"/>
      <c r="E35" s="35"/>
      <c r="H35" s="36"/>
      <c r="I35" s="36"/>
      <c r="J3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5" s="58" t="str">
        <f>IF(Tabelle32[[#This Row],[Monate Ende bis Jahresende]]="",Tabelle32[[#This Row],[Monate Beginn bis Jahresende]],Tabelle32[[#This Row],[Monate Beginn bis Jahresende]]-Tabelle32[[#This Row],[Monate Ende bis Jahresende]])</f>
        <v/>
      </c>
      <c r="M35" s="42" t="str">
        <f>IF(Tabelle32[[#This Row],[Ausbildungs-
beginn]]="","",12-Tabelle32[[#This Row],[Monate Beginn bis Jahresende]])</f>
        <v/>
      </c>
      <c r="N35"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5" s="42" t="str">
        <f>IF(Tabelle32[[#This Row],[ggfs. vorzeitiges
Ausbildungsende
im Jahr 2021]]="","",DATEDIF(Tabelle32[[#This Row],[ggfs. vorzeitiges
Ausbildungsende
im Jahr 2021]],$O$8,"m"))</f>
        <v/>
      </c>
      <c r="P35" s="63">
        <f>IF(Tabelle32[[#This Row],[ggfs. vorzeitiges
Ausbildungsende
im Jahr 2021]]="",DAYS360($O$7,$O$8),DAYS360($O$7-1,Tabelle32[[#This Row],[ggfs. vorzeitiges
Ausbildungsende
im Jahr 2021]]))</f>
        <v>360</v>
      </c>
      <c r="Q35" s="51">
        <f>Tabelle32[[#This Row],[Tage im Jahr]]/360*12</f>
        <v>12</v>
      </c>
    </row>
    <row r="36" spans="1:17" ht="14.45" x14ac:dyDescent="0.3">
      <c r="A36" s="9">
        <v>27</v>
      </c>
      <c r="D36" s="35"/>
      <c r="E36" s="35"/>
      <c r="H36" s="36"/>
      <c r="I36" s="36"/>
      <c r="J3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6" s="58" t="str">
        <f>IF(Tabelle32[[#This Row],[Monate Ende bis Jahresende]]="",Tabelle32[[#This Row],[Monate Beginn bis Jahresende]],Tabelle32[[#This Row],[Monate Beginn bis Jahresende]]-Tabelle32[[#This Row],[Monate Ende bis Jahresende]])</f>
        <v/>
      </c>
      <c r="M36" s="42" t="str">
        <f>IF(Tabelle32[[#This Row],[Ausbildungs-
beginn]]="","",12-Tabelle32[[#This Row],[Monate Beginn bis Jahresende]])</f>
        <v/>
      </c>
      <c r="N36"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6" s="42" t="str">
        <f>IF(Tabelle32[[#This Row],[ggfs. vorzeitiges
Ausbildungsende
im Jahr 2021]]="","",DATEDIF(Tabelle32[[#This Row],[ggfs. vorzeitiges
Ausbildungsende
im Jahr 2021]],$O$8,"m"))</f>
        <v/>
      </c>
      <c r="P36" s="63">
        <f>IF(Tabelle32[[#This Row],[ggfs. vorzeitiges
Ausbildungsende
im Jahr 2021]]="",DAYS360($O$7,$O$8),DAYS360($O$7-1,Tabelle32[[#This Row],[ggfs. vorzeitiges
Ausbildungsende
im Jahr 2021]]))</f>
        <v>360</v>
      </c>
      <c r="Q36" s="51">
        <f>Tabelle32[[#This Row],[Tage im Jahr]]/360*12</f>
        <v>12</v>
      </c>
    </row>
    <row r="37" spans="1:17" ht="14.45" x14ac:dyDescent="0.3">
      <c r="A37" s="9">
        <v>28</v>
      </c>
      <c r="D37" s="35"/>
      <c r="E37" s="35"/>
      <c r="H37" s="36"/>
      <c r="I37" s="36"/>
      <c r="J3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7" s="58" t="str">
        <f>IF(Tabelle32[[#This Row],[Monate Ende bis Jahresende]]="",Tabelle32[[#This Row],[Monate Beginn bis Jahresende]],Tabelle32[[#This Row],[Monate Beginn bis Jahresende]]-Tabelle32[[#This Row],[Monate Ende bis Jahresende]])</f>
        <v/>
      </c>
      <c r="M37" s="42" t="str">
        <f>IF(Tabelle32[[#This Row],[Ausbildungs-
beginn]]="","",12-Tabelle32[[#This Row],[Monate Beginn bis Jahresende]])</f>
        <v/>
      </c>
      <c r="N37"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7" s="42" t="str">
        <f>IF(Tabelle32[[#This Row],[ggfs. vorzeitiges
Ausbildungsende
im Jahr 2021]]="","",DATEDIF(Tabelle32[[#This Row],[ggfs. vorzeitiges
Ausbildungsende
im Jahr 2021]],$O$8,"m"))</f>
        <v/>
      </c>
      <c r="P37" s="63">
        <f>IF(Tabelle32[[#This Row],[ggfs. vorzeitiges
Ausbildungsende
im Jahr 2021]]="",DAYS360($O$7,$O$8),DAYS360($O$7-1,Tabelle32[[#This Row],[ggfs. vorzeitiges
Ausbildungsende
im Jahr 2021]]))</f>
        <v>360</v>
      </c>
      <c r="Q37" s="51">
        <f>Tabelle32[[#This Row],[Tage im Jahr]]/360*12</f>
        <v>12</v>
      </c>
    </row>
    <row r="38" spans="1:17" ht="14.45" x14ac:dyDescent="0.3">
      <c r="A38" s="9">
        <v>29</v>
      </c>
      <c r="D38" s="35"/>
      <c r="E38" s="35"/>
      <c r="H38" s="36"/>
      <c r="I38" s="36"/>
      <c r="J3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8" s="58" t="str">
        <f>IF(Tabelle32[[#This Row],[Monate Ende bis Jahresende]]="",Tabelle32[[#This Row],[Monate Beginn bis Jahresende]],Tabelle32[[#This Row],[Monate Beginn bis Jahresende]]-Tabelle32[[#This Row],[Monate Ende bis Jahresende]])</f>
        <v/>
      </c>
      <c r="M38" s="42" t="str">
        <f>IF(Tabelle32[[#This Row],[Ausbildungs-
beginn]]="","",12-Tabelle32[[#This Row],[Monate Beginn bis Jahresende]])</f>
        <v/>
      </c>
      <c r="N38"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8" s="42" t="str">
        <f>IF(Tabelle32[[#This Row],[ggfs. vorzeitiges
Ausbildungsende
im Jahr 2021]]="","",DATEDIF(Tabelle32[[#This Row],[ggfs. vorzeitiges
Ausbildungsende
im Jahr 2021]],$O$8,"m"))</f>
        <v/>
      </c>
      <c r="P38" s="63">
        <f>IF(Tabelle32[[#This Row],[ggfs. vorzeitiges
Ausbildungsende
im Jahr 2021]]="",DAYS360($O$7,$O$8),DAYS360($O$7-1,Tabelle32[[#This Row],[ggfs. vorzeitiges
Ausbildungsende
im Jahr 2021]]))</f>
        <v>360</v>
      </c>
      <c r="Q38" s="51">
        <f>Tabelle32[[#This Row],[Tage im Jahr]]/360*12</f>
        <v>12</v>
      </c>
    </row>
    <row r="39" spans="1:17" ht="14.45" x14ac:dyDescent="0.3">
      <c r="A39" s="9">
        <v>30</v>
      </c>
      <c r="D39" s="35"/>
      <c r="E39" s="35"/>
      <c r="H39" s="36"/>
      <c r="I39" s="36"/>
      <c r="J3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3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39" s="58" t="str">
        <f>IF(Tabelle32[[#This Row],[Monate Ende bis Jahresende]]="",Tabelle32[[#This Row],[Monate Beginn bis Jahresende]],Tabelle32[[#This Row],[Monate Beginn bis Jahresende]]-Tabelle32[[#This Row],[Monate Ende bis Jahresende]])</f>
        <v/>
      </c>
      <c r="M39" s="42" t="str">
        <f>IF(Tabelle32[[#This Row],[Ausbildungs-
beginn]]="","",12-Tabelle32[[#This Row],[Monate Beginn bis Jahresende]])</f>
        <v/>
      </c>
      <c r="N39" s="59"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39" s="42" t="str">
        <f>IF(Tabelle32[[#This Row],[ggfs. vorzeitiges
Ausbildungsende
im Jahr 2021]]="","",DATEDIF(Tabelle32[[#This Row],[ggfs. vorzeitiges
Ausbildungsende
im Jahr 2021]],$O$8,"m"))</f>
        <v/>
      </c>
      <c r="P39" s="63">
        <f>IF(Tabelle32[[#This Row],[ggfs. vorzeitiges
Ausbildungsende
im Jahr 2021]]="",DAYS360($O$7,$O$8),DAYS360($O$7-1,Tabelle32[[#This Row],[ggfs. vorzeitiges
Ausbildungsende
im Jahr 2021]]))</f>
        <v>360</v>
      </c>
      <c r="Q39" s="51">
        <f>Tabelle32[[#This Row],[Tage im Jahr]]/360*12</f>
        <v>12</v>
      </c>
    </row>
    <row r="40" spans="1:17" ht="14.45" x14ac:dyDescent="0.3">
      <c r="A40" s="9">
        <v>31</v>
      </c>
      <c r="D40" s="35"/>
      <c r="E40" s="35"/>
      <c r="H40" s="36"/>
      <c r="I40" s="36"/>
      <c r="J4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0" s="46" t="str">
        <f>IF(Tabelle32[[#This Row],[Monate Ende bis Jahresende]]="",Tabelle32[[#This Row],[Monate Beginn bis Jahresende]],Tabelle32[[#This Row],[Monate Beginn bis Jahresende]]-Tabelle32[[#This Row],[Monate Ende bis Jahresende]])</f>
        <v/>
      </c>
      <c r="M40" s="46" t="str">
        <f>IF(Tabelle32[[#This Row],[Ausbildungs-
beginn]]="","",12-Tabelle32[[#This Row],[Monate Beginn bis Jahresende]])</f>
        <v/>
      </c>
      <c r="N40"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0" s="46" t="str">
        <f>IF(Tabelle32[[#This Row],[ggfs. vorzeitiges
Ausbildungsende
im Jahr 2021]]="","",DATEDIF(Tabelle32[[#This Row],[ggfs. vorzeitiges
Ausbildungsende
im Jahr 2021]],$O$8,"m"))</f>
        <v/>
      </c>
      <c r="P40" s="46">
        <f>IF(Tabelle32[[#This Row],[ggfs. vorzeitiges
Ausbildungsende
im Jahr 2021]]="",DAYS360($O$7,$O$8),DAYS360($O$7-1,Tabelle32[[#This Row],[ggfs. vorzeitiges
Ausbildungsende
im Jahr 2021]]))</f>
        <v>360</v>
      </c>
      <c r="Q40" s="78">
        <f>Tabelle32[[#This Row],[Tage im Jahr]]/360*12</f>
        <v>12</v>
      </c>
    </row>
    <row r="41" spans="1:17" ht="14.45" x14ac:dyDescent="0.3">
      <c r="A41" s="9">
        <v>32</v>
      </c>
      <c r="D41" s="35"/>
      <c r="E41" s="35"/>
      <c r="H41" s="36"/>
      <c r="I41" s="36"/>
      <c r="J4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1" s="46" t="str">
        <f>IF(Tabelle32[[#This Row],[Monate Ende bis Jahresende]]="",Tabelle32[[#This Row],[Monate Beginn bis Jahresende]],Tabelle32[[#This Row],[Monate Beginn bis Jahresende]]-Tabelle32[[#This Row],[Monate Ende bis Jahresende]])</f>
        <v/>
      </c>
      <c r="M41" s="46" t="str">
        <f>IF(Tabelle32[[#This Row],[Ausbildungs-
beginn]]="","",12-Tabelle32[[#This Row],[Monate Beginn bis Jahresende]])</f>
        <v/>
      </c>
      <c r="N41"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1" s="46" t="str">
        <f>IF(Tabelle32[[#This Row],[ggfs. vorzeitiges
Ausbildungsende
im Jahr 2021]]="","",DATEDIF(Tabelle32[[#This Row],[ggfs. vorzeitiges
Ausbildungsende
im Jahr 2021]],$O$8,"m"))</f>
        <v/>
      </c>
      <c r="P41" s="46">
        <f>IF(Tabelle32[[#This Row],[ggfs. vorzeitiges
Ausbildungsende
im Jahr 2021]]="",DAYS360($O$7,$O$8),DAYS360($O$7-1,Tabelle32[[#This Row],[ggfs. vorzeitiges
Ausbildungsende
im Jahr 2021]]))</f>
        <v>360</v>
      </c>
      <c r="Q41" s="78">
        <f>Tabelle32[[#This Row],[Tage im Jahr]]/360*12</f>
        <v>12</v>
      </c>
    </row>
    <row r="42" spans="1:17" ht="14.45" x14ac:dyDescent="0.3">
      <c r="A42" s="9">
        <v>33</v>
      </c>
      <c r="D42" s="35"/>
      <c r="E42" s="35"/>
      <c r="H42" s="36"/>
      <c r="I42" s="36"/>
      <c r="J4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2" s="46" t="str">
        <f>IF(Tabelle32[[#This Row],[Monate Ende bis Jahresende]]="",Tabelle32[[#This Row],[Monate Beginn bis Jahresende]],Tabelle32[[#This Row],[Monate Beginn bis Jahresende]]-Tabelle32[[#This Row],[Monate Ende bis Jahresende]])</f>
        <v/>
      </c>
      <c r="M42" s="46" t="str">
        <f>IF(Tabelle32[[#This Row],[Ausbildungs-
beginn]]="","",12-Tabelle32[[#This Row],[Monate Beginn bis Jahresende]])</f>
        <v/>
      </c>
      <c r="N42"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2" s="46" t="str">
        <f>IF(Tabelle32[[#This Row],[ggfs. vorzeitiges
Ausbildungsende
im Jahr 2021]]="","",DATEDIF(Tabelle32[[#This Row],[ggfs. vorzeitiges
Ausbildungsende
im Jahr 2021]],$O$8,"m"))</f>
        <v/>
      </c>
      <c r="P42" s="46">
        <f>IF(Tabelle32[[#This Row],[ggfs. vorzeitiges
Ausbildungsende
im Jahr 2021]]="",DAYS360($O$7,$O$8),DAYS360($O$7-1,Tabelle32[[#This Row],[ggfs. vorzeitiges
Ausbildungsende
im Jahr 2021]]))</f>
        <v>360</v>
      </c>
      <c r="Q42" s="78">
        <f>Tabelle32[[#This Row],[Tage im Jahr]]/360*12</f>
        <v>12</v>
      </c>
    </row>
    <row r="43" spans="1:17" ht="14.45" x14ac:dyDescent="0.3">
      <c r="A43" s="9">
        <v>34</v>
      </c>
      <c r="D43" s="35"/>
      <c r="E43" s="35"/>
      <c r="H43" s="36"/>
      <c r="I43" s="36"/>
      <c r="J4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3" s="46" t="str">
        <f>IF(Tabelle32[[#This Row],[Monate Ende bis Jahresende]]="",Tabelle32[[#This Row],[Monate Beginn bis Jahresende]],Tabelle32[[#This Row],[Monate Beginn bis Jahresende]]-Tabelle32[[#This Row],[Monate Ende bis Jahresende]])</f>
        <v/>
      </c>
      <c r="M43" s="46" t="str">
        <f>IF(Tabelle32[[#This Row],[Ausbildungs-
beginn]]="","",12-Tabelle32[[#This Row],[Monate Beginn bis Jahresende]])</f>
        <v/>
      </c>
      <c r="N43"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3" s="46" t="str">
        <f>IF(Tabelle32[[#This Row],[ggfs. vorzeitiges
Ausbildungsende
im Jahr 2021]]="","",DATEDIF(Tabelle32[[#This Row],[ggfs. vorzeitiges
Ausbildungsende
im Jahr 2021]],$O$8,"m"))</f>
        <v/>
      </c>
      <c r="P43" s="46">
        <f>IF(Tabelle32[[#This Row],[ggfs. vorzeitiges
Ausbildungsende
im Jahr 2021]]="",DAYS360($O$7,$O$8),DAYS360($O$7-1,Tabelle32[[#This Row],[ggfs. vorzeitiges
Ausbildungsende
im Jahr 2021]]))</f>
        <v>360</v>
      </c>
      <c r="Q43" s="78">
        <f>Tabelle32[[#This Row],[Tage im Jahr]]/360*12</f>
        <v>12</v>
      </c>
    </row>
    <row r="44" spans="1:17" ht="14.45" x14ac:dyDescent="0.3">
      <c r="A44" s="9">
        <v>35</v>
      </c>
      <c r="D44" s="35"/>
      <c r="E44" s="35"/>
      <c r="H44" s="36"/>
      <c r="I44" s="36"/>
      <c r="J4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4" s="46" t="str">
        <f>IF(Tabelle32[[#This Row],[Monate Ende bis Jahresende]]="",Tabelle32[[#This Row],[Monate Beginn bis Jahresende]],Tabelle32[[#This Row],[Monate Beginn bis Jahresende]]-Tabelle32[[#This Row],[Monate Ende bis Jahresende]])</f>
        <v/>
      </c>
      <c r="M44" s="46" t="str">
        <f>IF(Tabelle32[[#This Row],[Ausbildungs-
beginn]]="","",12-Tabelle32[[#This Row],[Monate Beginn bis Jahresende]])</f>
        <v/>
      </c>
      <c r="N44"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4" s="46" t="str">
        <f>IF(Tabelle32[[#This Row],[ggfs. vorzeitiges
Ausbildungsende
im Jahr 2021]]="","",DATEDIF(Tabelle32[[#This Row],[ggfs. vorzeitiges
Ausbildungsende
im Jahr 2021]],$O$8,"m"))</f>
        <v/>
      </c>
      <c r="P44" s="46">
        <f>IF(Tabelle32[[#This Row],[ggfs. vorzeitiges
Ausbildungsende
im Jahr 2021]]="",DAYS360($O$7,$O$8),DAYS360($O$7-1,Tabelle32[[#This Row],[ggfs. vorzeitiges
Ausbildungsende
im Jahr 2021]]))</f>
        <v>360</v>
      </c>
      <c r="Q44" s="78">
        <f>Tabelle32[[#This Row],[Tage im Jahr]]/360*12</f>
        <v>12</v>
      </c>
    </row>
    <row r="45" spans="1:17" ht="14.45" x14ac:dyDescent="0.3">
      <c r="A45" s="9">
        <v>36</v>
      </c>
      <c r="D45" s="35"/>
      <c r="E45" s="35"/>
      <c r="H45" s="36"/>
      <c r="I45" s="36"/>
      <c r="J4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5" s="46" t="str">
        <f>IF(Tabelle32[[#This Row],[Monate Ende bis Jahresende]]="",Tabelle32[[#This Row],[Monate Beginn bis Jahresende]],Tabelle32[[#This Row],[Monate Beginn bis Jahresende]]-Tabelle32[[#This Row],[Monate Ende bis Jahresende]])</f>
        <v/>
      </c>
      <c r="M45" s="46" t="str">
        <f>IF(Tabelle32[[#This Row],[Ausbildungs-
beginn]]="","",12-Tabelle32[[#This Row],[Monate Beginn bis Jahresende]])</f>
        <v/>
      </c>
      <c r="N45"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5" s="46" t="str">
        <f>IF(Tabelle32[[#This Row],[ggfs. vorzeitiges
Ausbildungsende
im Jahr 2021]]="","",DATEDIF(Tabelle32[[#This Row],[ggfs. vorzeitiges
Ausbildungsende
im Jahr 2021]],$O$8,"m"))</f>
        <v/>
      </c>
      <c r="P45" s="46">
        <f>IF(Tabelle32[[#This Row],[ggfs. vorzeitiges
Ausbildungsende
im Jahr 2021]]="",DAYS360($O$7,$O$8),DAYS360($O$7-1,Tabelle32[[#This Row],[ggfs. vorzeitiges
Ausbildungsende
im Jahr 2021]]))</f>
        <v>360</v>
      </c>
      <c r="Q45" s="78">
        <f>Tabelle32[[#This Row],[Tage im Jahr]]/360*12</f>
        <v>12</v>
      </c>
    </row>
    <row r="46" spans="1:17" x14ac:dyDescent="0.25">
      <c r="A46" s="9">
        <v>37</v>
      </c>
      <c r="D46" s="35"/>
      <c r="E46" s="35"/>
      <c r="H46" s="36"/>
      <c r="I46" s="36"/>
      <c r="J4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6" s="46" t="str">
        <f>IF(Tabelle32[[#This Row],[Monate Ende bis Jahresende]]="",Tabelle32[[#This Row],[Monate Beginn bis Jahresende]],Tabelle32[[#This Row],[Monate Beginn bis Jahresende]]-Tabelle32[[#This Row],[Monate Ende bis Jahresende]])</f>
        <v/>
      </c>
      <c r="M46" s="46" t="str">
        <f>IF(Tabelle32[[#This Row],[Ausbildungs-
beginn]]="","",12-Tabelle32[[#This Row],[Monate Beginn bis Jahresende]])</f>
        <v/>
      </c>
      <c r="N46"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6" s="46" t="str">
        <f>IF(Tabelle32[[#This Row],[ggfs. vorzeitiges
Ausbildungsende
im Jahr 2021]]="","",DATEDIF(Tabelle32[[#This Row],[ggfs. vorzeitiges
Ausbildungsende
im Jahr 2021]],$O$8,"m"))</f>
        <v/>
      </c>
      <c r="P46" s="46">
        <f>IF(Tabelle32[[#This Row],[ggfs. vorzeitiges
Ausbildungsende
im Jahr 2021]]="",DAYS360($O$7,$O$8),DAYS360($O$7-1,Tabelle32[[#This Row],[ggfs. vorzeitiges
Ausbildungsende
im Jahr 2021]]))</f>
        <v>360</v>
      </c>
      <c r="Q46" s="78">
        <f>Tabelle32[[#This Row],[Tage im Jahr]]/360*12</f>
        <v>12</v>
      </c>
    </row>
    <row r="47" spans="1:17" x14ac:dyDescent="0.25">
      <c r="A47" s="9">
        <v>38</v>
      </c>
      <c r="D47" s="35"/>
      <c r="E47" s="35"/>
      <c r="H47" s="36"/>
      <c r="I47" s="36"/>
      <c r="J4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7" s="46" t="str">
        <f>IF(Tabelle32[[#This Row],[Monate Ende bis Jahresende]]="",Tabelle32[[#This Row],[Monate Beginn bis Jahresende]],Tabelle32[[#This Row],[Monate Beginn bis Jahresende]]-Tabelle32[[#This Row],[Monate Ende bis Jahresende]])</f>
        <v/>
      </c>
      <c r="M47" s="46" t="str">
        <f>IF(Tabelle32[[#This Row],[Ausbildungs-
beginn]]="","",12-Tabelle32[[#This Row],[Monate Beginn bis Jahresende]])</f>
        <v/>
      </c>
      <c r="N47"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7" s="46" t="str">
        <f>IF(Tabelle32[[#This Row],[ggfs. vorzeitiges
Ausbildungsende
im Jahr 2021]]="","",DATEDIF(Tabelle32[[#This Row],[ggfs. vorzeitiges
Ausbildungsende
im Jahr 2021]],$O$8,"m"))</f>
        <v/>
      </c>
      <c r="P47" s="46">
        <f>IF(Tabelle32[[#This Row],[ggfs. vorzeitiges
Ausbildungsende
im Jahr 2021]]="",DAYS360($O$7,$O$8),DAYS360($O$7-1,Tabelle32[[#This Row],[ggfs. vorzeitiges
Ausbildungsende
im Jahr 2021]]))</f>
        <v>360</v>
      </c>
      <c r="Q47" s="78">
        <f>Tabelle32[[#This Row],[Tage im Jahr]]/360*12</f>
        <v>12</v>
      </c>
    </row>
    <row r="48" spans="1:17" x14ac:dyDescent="0.25">
      <c r="A48" s="9">
        <v>39</v>
      </c>
      <c r="D48" s="35"/>
      <c r="E48" s="35"/>
      <c r="H48" s="36"/>
      <c r="I48" s="36"/>
      <c r="J4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8" s="46" t="str">
        <f>IF(Tabelle32[[#This Row],[Monate Ende bis Jahresende]]="",Tabelle32[[#This Row],[Monate Beginn bis Jahresende]],Tabelle32[[#This Row],[Monate Beginn bis Jahresende]]-Tabelle32[[#This Row],[Monate Ende bis Jahresende]])</f>
        <v/>
      </c>
      <c r="M48" s="46" t="str">
        <f>IF(Tabelle32[[#This Row],[Ausbildungs-
beginn]]="","",12-Tabelle32[[#This Row],[Monate Beginn bis Jahresende]])</f>
        <v/>
      </c>
      <c r="N48"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8" s="46" t="str">
        <f>IF(Tabelle32[[#This Row],[ggfs. vorzeitiges
Ausbildungsende
im Jahr 2021]]="","",DATEDIF(Tabelle32[[#This Row],[ggfs. vorzeitiges
Ausbildungsende
im Jahr 2021]],$O$8,"m"))</f>
        <v/>
      </c>
      <c r="P48" s="46">
        <f>IF(Tabelle32[[#This Row],[ggfs. vorzeitiges
Ausbildungsende
im Jahr 2021]]="",DAYS360($O$7,$O$8),DAYS360($O$7-1,Tabelle32[[#This Row],[ggfs. vorzeitiges
Ausbildungsende
im Jahr 2021]]))</f>
        <v>360</v>
      </c>
      <c r="Q48" s="78">
        <f>Tabelle32[[#This Row],[Tage im Jahr]]/360*12</f>
        <v>12</v>
      </c>
    </row>
    <row r="49" spans="1:17" x14ac:dyDescent="0.25">
      <c r="A49" s="9">
        <v>40</v>
      </c>
      <c r="D49" s="35"/>
      <c r="E49" s="35"/>
      <c r="H49" s="36"/>
      <c r="I49" s="36"/>
      <c r="J4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4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49" s="46" t="str">
        <f>IF(Tabelle32[[#This Row],[Monate Ende bis Jahresende]]="",Tabelle32[[#This Row],[Monate Beginn bis Jahresende]],Tabelle32[[#This Row],[Monate Beginn bis Jahresende]]-Tabelle32[[#This Row],[Monate Ende bis Jahresende]])</f>
        <v/>
      </c>
      <c r="M49" s="46" t="str">
        <f>IF(Tabelle32[[#This Row],[Ausbildungs-
beginn]]="","",12-Tabelle32[[#This Row],[Monate Beginn bis Jahresende]])</f>
        <v/>
      </c>
      <c r="N49"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49" s="46" t="str">
        <f>IF(Tabelle32[[#This Row],[ggfs. vorzeitiges
Ausbildungsende
im Jahr 2021]]="","",DATEDIF(Tabelle32[[#This Row],[ggfs. vorzeitiges
Ausbildungsende
im Jahr 2021]],$O$8,"m"))</f>
        <v/>
      </c>
      <c r="P49" s="46">
        <f>IF(Tabelle32[[#This Row],[ggfs. vorzeitiges
Ausbildungsende
im Jahr 2021]]="",DAYS360($O$7,$O$8),DAYS360($O$7-1,Tabelle32[[#This Row],[ggfs. vorzeitiges
Ausbildungsende
im Jahr 2021]]))</f>
        <v>360</v>
      </c>
      <c r="Q49" s="78">
        <f>Tabelle32[[#This Row],[Tage im Jahr]]/360*12</f>
        <v>12</v>
      </c>
    </row>
    <row r="50" spans="1:17" x14ac:dyDescent="0.25">
      <c r="A50" s="9">
        <v>41</v>
      </c>
      <c r="D50" s="35"/>
      <c r="E50" s="35"/>
      <c r="H50" s="36"/>
      <c r="I50" s="36"/>
      <c r="J5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0" s="46" t="str">
        <f>IF(Tabelle32[[#This Row],[Monate Ende bis Jahresende]]="",Tabelle32[[#This Row],[Monate Beginn bis Jahresende]],Tabelle32[[#This Row],[Monate Beginn bis Jahresende]]-Tabelle32[[#This Row],[Monate Ende bis Jahresende]])</f>
        <v/>
      </c>
      <c r="M50" s="46" t="str">
        <f>IF(Tabelle32[[#This Row],[Ausbildungs-
beginn]]="","",12-Tabelle32[[#This Row],[Monate Beginn bis Jahresende]])</f>
        <v/>
      </c>
      <c r="N50"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0" s="46" t="str">
        <f>IF(Tabelle32[[#This Row],[ggfs. vorzeitiges
Ausbildungsende
im Jahr 2021]]="","",DATEDIF(Tabelle32[[#This Row],[ggfs. vorzeitiges
Ausbildungsende
im Jahr 2021]],$O$8,"m"))</f>
        <v/>
      </c>
      <c r="P50" s="46">
        <f>IF(Tabelle32[[#This Row],[ggfs. vorzeitiges
Ausbildungsende
im Jahr 2021]]="",DAYS360($O$7,$O$8),DAYS360($O$7-1,Tabelle32[[#This Row],[ggfs. vorzeitiges
Ausbildungsende
im Jahr 2021]]))</f>
        <v>360</v>
      </c>
      <c r="Q50" s="78">
        <f>Tabelle32[[#This Row],[Tage im Jahr]]/360*12</f>
        <v>12</v>
      </c>
    </row>
    <row r="51" spans="1:17" x14ac:dyDescent="0.25">
      <c r="A51" s="9">
        <v>42</v>
      </c>
      <c r="D51" s="35"/>
      <c r="E51" s="35"/>
      <c r="H51" s="36"/>
      <c r="I51" s="36"/>
      <c r="J5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1" s="46" t="str">
        <f>IF(Tabelle32[[#This Row],[Monate Ende bis Jahresende]]="",Tabelle32[[#This Row],[Monate Beginn bis Jahresende]],Tabelle32[[#This Row],[Monate Beginn bis Jahresende]]-Tabelle32[[#This Row],[Monate Ende bis Jahresende]])</f>
        <v/>
      </c>
      <c r="M51" s="46" t="str">
        <f>IF(Tabelle32[[#This Row],[Ausbildungs-
beginn]]="","",12-Tabelle32[[#This Row],[Monate Beginn bis Jahresende]])</f>
        <v/>
      </c>
      <c r="N51"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1" s="46" t="str">
        <f>IF(Tabelle32[[#This Row],[ggfs. vorzeitiges
Ausbildungsende
im Jahr 2021]]="","",DATEDIF(Tabelle32[[#This Row],[ggfs. vorzeitiges
Ausbildungsende
im Jahr 2021]],$O$8,"m"))</f>
        <v/>
      </c>
      <c r="P51" s="46">
        <f>IF(Tabelle32[[#This Row],[ggfs. vorzeitiges
Ausbildungsende
im Jahr 2021]]="",DAYS360($O$7,$O$8),DAYS360($O$7-1,Tabelle32[[#This Row],[ggfs. vorzeitiges
Ausbildungsende
im Jahr 2021]]))</f>
        <v>360</v>
      </c>
      <c r="Q51" s="78">
        <f>Tabelle32[[#This Row],[Tage im Jahr]]/360*12</f>
        <v>12</v>
      </c>
    </row>
    <row r="52" spans="1:17" x14ac:dyDescent="0.25">
      <c r="A52" s="9">
        <v>43</v>
      </c>
      <c r="D52" s="35"/>
      <c r="E52" s="35"/>
      <c r="H52" s="36"/>
      <c r="I52" s="36"/>
      <c r="J5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2" s="46" t="str">
        <f>IF(Tabelle32[[#This Row],[Monate Ende bis Jahresende]]="",Tabelle32[[#This Row],[Monate Beginn bis Jahresende]],Tabelle32[[#This Row],[Monate Beginn bis Jahresende]]-Tabelle32[[#This Row],[Monate Ende bis Jahresende]])</f>
        <v/>
      </c>
      <c r="M52" s="46" t="str">
        <f>IF(Tabelle32[[#This Row],[Ausbildungs-
beginn]]="","",12-Tabelle32[[#This Row],[Monate Beginn bis Jahresende]])</f>
        <v/>
      </c>
      <c r="N52"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2" s="46" t="str">
        <f>IF(Tabelle32[[#This Row],[ggfs. vorzeitiges
Ausbildungsende
im Jahr 2021]]="","",DATEDIF(Tabelle32[[#This Row],[ggfs. vorzeitiges
Ausbildungsende
im Jahr 2021]],$O$8,"m"))</f>
        <v/>
      </c>
      <c r="P52" s="46">
        <f>IF(Tabelle32[[#This Row],[ggfs. vorzeitiges
Ausbildungsende
im Jahr 2021]]="",DAYS360($O$7,$O$8),DAYS360($O$7-1,Tabelle32[[#This Row],[ggfs. vorzeitiges
Ausbildungsende
im Jahr 2021]]))</f>
        <v>360</v>
      </c>
      <c r="Q52" s="78">
        <f>Tabelle32[[#This Row],[Tage im Jahr]]/360*12</f>
        <v>12</v>
      </c>
    </row>
    <row r="53" spans="1:17" x14ac:dyDescent="0.25">
      <c r="A53" s="9">
        <v>44</v>
      </c>
      <c r="D53" s="35"/>
      <c r="E53" s="35"/>
      <c r="H53" s="36"/>
      <c r="I53" s="36"/>
      <c r="J5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3" s="46" t="str">
        <f>IF(Tabelle32[[#This Row],[Monate Ende bis Jahresende]]="",Tabelle32[[#This Row],[Monate Beginn bis Jahresende]],Tabelle32[[#This Row],[Monate Beginn bis Jahresende]]-Tabelle32[[#This Row],[Monate Ende bis Jahresende]])</f>
        <v/>
      </c>
      <c r="M53" s="46" t="str">
        <f>IF(Tabelle32[[#This Row],[Ausbildungs-
beginn]]="","",12-Tabelle32[[#This Row],[Monate Beginn bis Jahresende]])</f>
        <v/>
      </c>
      <c r="N53"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3" s="46" t="str">
        <f>IF(Tabelle32[[#This Row],[ggfs. vorzeitiges
Ausbildungsende
im Jahr 2021]]="","",DATEDIF(Tabelle32[[#This Row],[ggfs. vorzeitiges
Ausbildungsende
im Jahr 2021]],$O$8,"m"))</f>
        <v/>
      </c>
      <c r="P53" s="46">
        <f>IF(Tabelle32[[#This Row],[ggfs. vorzeitiges
Ausbildungsende
im Jahr 2021]]="",DAYS360($O$7,$O$8),DAYS360($O$7-1,Tabelle32[[#This Row],[ggfs. vorzeitiges
Ausbildungsende
im Jahr 2021]]))</f>
        <v>360</v>
      </c>
      <c r="Q53" s="78">
        <f>Tabelle32[[#This Row],[Tage im Jahr]]/360*12</f>
        <v>12</v>
      </c>
    </row>
    <row r="54" spans="1:17" x14ac:dyDescent="0.25">
      <c r="A54" s="9">
        <v>45</v>
      </c>
      <c r="D54" s="35"/>
      <c r="E54" s="35"/>
      <c r="H54" s="36"/>
      <c r="I54" s="36"/>
      <c r="J5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4" s="46" t="str">
        <f>IF(Tabelle32[[#This Row],[Monate Ende bis Jahresende]]="",Tabelle32[[#This Row],[Monate Beginn bis Jahresende]],Tabelle32[[#This Row],[Monate Beginn bis Jahresende]]-Tabelle32[[#This Row],[Monate Ende bis Jahresende]])</f>
        <v/>
      </c>
      <c r="M54" s="46" t="str">
        <f>IF(Tabelle32[[#This Row],[Ausbildungs-
beginn]]="","",12-Tabelle32[[#This Row],[Monate Beginn bis Jahresende]])</f>
        <v/>
      </c>
      <c r="N54"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4" s="46" t="str">
        <f>IF(Tabelle32[[#This Row],[ggfs. vorzeitiges
Ausbildungsende
im Jahr 2021]]="","",DATEDIF(Tabelle32[[#This Row],[ggfs. vorzeitiges
Ausbildungsende
im Jahr 2021]],$O$8,"m"))</f>
        <v/>
      </c>
      <c r="P54" s="46">
        <f>IF(Tabelle32[[#This Row],[ggfs. vorzeitiges
Ausbildungsende
im Jahr 2021]]="",DAYS360($O$7,$O$8),DAYS360($O$7-1,Tabelle32[[#This Row],[ggfs. vorzeitiges
Ausbildungsende
im Jahr 2021]]))</f>
        <v>360</v>
      </c>
      <c r="Q54" s="78">
        <f>Tabelle32[[#This Row],[Tage im Jahr]]/360*12</f>
        <v>12</v>
      </c>
    </row>
    <row r="55" spans="1:17" x14ac:dyDescent="0.25">
      <c r="A55" s="9">
        <v>46</v>
      </c>
      <c r="D55" s="35"/>
      <c r="E55" s="35"/>
      <c r="H55" s="36"/>
      <c r="I55" s="36"/>
      <c r="J5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5" s="46" t="str">
        <f>IF(Tabelle32[[#This Row],[Monate Ende bis Jahresende]]="",Tabelle32[[#This Row],[Monate Beginn bis Jahresende]],Tabelle32[[#This Row],[Monate Beginn bis Jahresende]]-Tabelle32[[#This Row],[Monate Ende bis Jahresende]])</f>
        <v/>
      </c>
      <c r="M55" s="46" t="str">
        <f>IF(Tabelle32[[#This Row],[Ausbildungs-
beginn]]="","",12-Tabelle32[[#This Row],[Monate Beginn bis Jahresende]])</f>
        <v/>
      </c>
      <c r="N55"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5" s="46" t="str">
        <f>IF(Tabelle32[[#This Row],[ggfs. vorzeitiges
Ausbildungsende
im Jahr 2021]]="","",DATEDIF(Tabelle32[[#This Row],[ggfs. vorzeitiges
Ausbildungsende
im Jahr 2021]],$O$8,"m"))</f>
        <v/>
      </c>
      <c r="P55" s="46">
        <f>IF(Tabelle32[[#This Row],[ggfs. vorzeitiges
Ausbildungsende
im Jahr 2021]]="",DAYS360($O$7,$O$8),DAYS360($O$7-1,Tabelle32[[#This Row],[ggfs. vorzeitiges
Ausbildungsende
im Jahr 2021]]))</f>
        <v>360</v>
      </c>
      <c r="Q55" s="78">
        <f>Tabelle32[[#This Row],[Tage im Jahr]]/360*12</f>
        <v>12</v>
      </c>
    </row>
    <row r="56" spans="1:17" x14ac:dyDescent="0.25">
      <c r="A56" s="9">
        <v>47</v>
      </c>
      <c r="D56" s="35"/>
      <c r="E56" s="35"/>
      <c r="H56" s="36"/>
      <c r="I56" s="36"/>
      <c r="J5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6" s="46" t="str">
        <f>IF(Tabelle32[[#This Row],[Monate Ende bis Jahresende]]="",Tabelle32[[#This Row],[Monate Beginn bis Jahresende]],Tabelle32[[#This Row],[Monate Beginn bis Jahresende]]-Tabelle32[[#This Row],[Monate Ende bis Jahresende]])</f>
        <v/>
      </c>
      <c r="M56" s="46" t="str">
        <f>IF(Tabelle32[[#This Row],[Ausbildungs-
beginn]]="","",12-Tabelle32[[#This Row],[Monate Beginn bis Jahresende]])</f>
        <v/>
      </c>
      <c r="N56"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6" s="46" t="str">
        <f>IF(Tabelle32[[#This Row],[ggfs. vorzeitiges
Ausbildungsende
im Jahr 2021]]="","",DATEDIF(Tabelle32[[#This Row],[ggfs. vorzeitiges
Ausbildungsende
im Jahr 2021]],$O$8,"m"))</f>
        <v/>
      </c>
      <c r="P56" s="46">
        <f>IF(Tabelle32[[#This Row],[ggfs. vorzeitiges
Ausbildungsende
im Jahr 2021]]="",DAYS360($O$7,$O$8),DAYS360($O$7-1,Tabelle32[[#This Row],[ggfs. vorzeitiges
Ausbildungsende
im Jahr 2021]]))</f>
        <v>360</v>
      </c>
      <c r="Q56" s="78">
        <f>Tabelle32[[#This Row],[Tage im Jahr]]/360*12</f>
        <v>12</v>
      </c>
    </row>
    <row r="57" spans="1:17" x14ac:dyDescent="0.25">
      <c r="A57" s="9">
        <v>48</v>
      </c>
      <c r="D57" s="35"/>
      <c r="E57" s="35"/>
      <c r="H57" s="36"/>
      <c r="I57" s="36"/>
      <c r="J5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7" s="46" t="str">
        <f>IF(Tabelle32[[#This Row],[Monate Ende bis Jahresende]]="",Tabelle32[[#This Row],[Monate Beginn bis Jahresende]],Tabelle32[[#This Row],[Monate Beginn bis Jahresende]]-Tabelle32[[#This Row],[Monate Ende bis Jahresende]])</f>
        <v/>
      </c>
      <c r="M57" s="46" t="str">
        <f>IF(Tabelle32[[#This Row],[Ausbildungs-
beginn]]="","",12-Tabelle32[[#This Row],[Monate Beginn bis Jahresende]])</f>
        <v/>
      </c>
      <c r="N57"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7" s="46" t="str">
        <f>IF(Tabelle32[[#This Row],[ggfs. vorzeitiges
Ausbildungsende
im Jahr 2021]]="","",DATEDIF(Tabelle32[[#This Row],[ggfs. vorzeitiges
Ausbildungsende
im Jahr 2021]],$O$8,"m"))</f>
        <v/>
      </c>
      <c r="P57" s="46">
        <f>IF(Tabelle32[[#This Row],[ggfs. vorzeitiges
Ausbildungsende
im Jahr 2021]]="",DAYS360($O$7,$O$8),DAYS360($O$7-1,Tabelle32[[#This Row],[ggfs. vorzeitiges
Ausbildungsende
im Jahr 2021]]))</f>
        <v>360</v>
      </c>
      <c r="Q57" s="78">
        <f>Tabelle32[[#This Row],[Tage im Jahr]]/360*12</f>
        <v>12</v>
      </c>
    </row>
    <row r="58" spans="1:17" x14ac:dyDescent="0.25">
      <c r="A58" s="9">
        <v>49</v>
      </c>
      <c r="D58" s="35"/>
      <c r="E58" s="35"/>
      <c r="H58" s="36"/>
      <c r="I58" s="36"/>
      <c r="J5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8" s="46" t="str">
        <f>IF(Tabelle32[[#This Row],[Monate Ende bis Jahresende]]="",Tabelle32[[#This Row],[Monate Beginn bis Jahresende]],Tabelle32[[#This Row],[Monate Beginn bis Jahresende]]-Tabelle32[[#This Row],[Monate Ende bis Jahresende]])</f>
        <v/>
      </c>
      <c r="M58" s="46" t="str">
        <f>IF(Tabelle32[[#This Row],[Ausbildungs-
beginn]]="","",12-Tabelle32[[#This Row],[Monate Beginn bis Jahresende]])</f>
        <v/>
      </c>
      <c r="N58"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8" s="46" t="str">
        <f>IF(Tabelle32[[#This Row],[ggfs. vorzeitiges
Ausbildungsende
im Jahr 2021]]="","",DATEDIF(Tabelle32[[#This Row],[ggfs. vorzeitiges
Ausbildungsende
im Jahr 2021]],$O$8,"m"))</f>
        <v/>
      </c>
      <c r="P58" s="46">
        <f>IF(Tabelle32[[#This Row],[ggfs. vorzeitiges
Ausbildungsende
im Jahr 2021]]="",DAYS360($O$7,$O$8),DAYS360($O$7-1,Tabelle32[[#This Row],[ggfs. vorzeitiges
Ausbildungsende
im Jahr 2021]]))</f>
        <v>360</v>
      </c>
      <c r="Q58" s="78">
        <f>Tabelle32[[#This Row],[Tage im Jahr]]/360*12</f>
        <v>12</v>
      </c>
    </row>
    <row r="59" spans="1:17" x14ac:dyDescent="0.25">
      <c r="A59" s="9">
        <v>50</v>
      </c>
      <c r="D59" s="35"/>
      <c r="E59" s="35"/>
      <c r="H59" s="36"/>
      <c r="I59" s="36"/>
      <c r="J5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5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59" s="46" t="str">
        <f>IF(Tabelle32[[#This Row],[Monate Ende bis Jahresende]]="",Tabelle32[[#This Row],[Monate Beginn bis Jahresende]],Tabelle32[[#This Row],[Monate Beginn bis Jahresende]]-Tabelle32[[#This Row],[Monate Ende bis Jahresende]])</f>
        <v/>
      </c>
      <c r="M59" s="46" t="str">
        <f>IF(Tabelle32[[#This Row],[Ausbildungs-
beginn]]="","",12-Tabelle32[[#This Row],[Monate Beginn bis Jahresende]])</f>
        <v/>
      </c>
      <c r="N59"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59" s="46" t="str">
        <f>IF(Tabelle32[[#This Row],[ggfs. vorzeitiges
Ausbildungsende
im Jahr 2021]]="","",DATEDIF(Tabelle32[[#This Row],[ggfs. vorzeitiges
Ausbildungsende
im Jahr 2021]],$O$8,"m"))</f>
        <v/>
      </c>
      <c r="P59" s="46">
        <f>IF(Tabelle32[[#This Row],[ggfs. vorzeitiges
Ausbildungsende
im Jahr 2021]]="",DAYS360($O$7,$O$8),DAYS360($O$7-1,Tabelle32[[#This Row],[ggfs. vorzeitiges
Ausbildungsende
im Jahr 2021]]))</f>
        <v>360</v>
      </c>
      <c r="Q59" s="78">
        <f>Tabelle32[[#This Row],[Tage im Jahr]]/360*12</f>
        <v>12</v>
      </c>
    </row>
    <row r="60" spans="1:17" x14ac:dyDescent="0.25">
      <c r="A60" s="9">
        <v>51</v>
      </c>
      <c r="D60" s="35"/>
      <c r="E60" s="35"/>
      <c r="H60" s="36"/>
      <c r="I60" s="36"/>
      <c r="J6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0"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0" s="46" t="str">
        <f>IF(Tabelle32[[#This Row],[Monate Ende bis Jahresende]]="",Tabelle32[[#This Row],[Monate Beginn bis Jahresende]],Tabelle32[[#This Row],[Monate Beginn bis Jahresende]]-Tabelle32[[#This Row],[Monate Ende bis Jahresende]])</f>
        <v/>
      </c>
      <c r="M60" s="46" t="str">
        <f>IF(Tabelle32[[#This Row],[Ausbildungs-
beginn]]="","",12-Tabelle32[[#This Row],[Monate Beginn bis Jahresende]])</f>
        <v/>
      </c>
      <c r="N60"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0" s="46" t="str">
        <f>IF(Tabelle32[[#This Row],[ggfs. vorzeitiges
Ausbildungsende
im Jahr 2021]]="","",DATEDIF(Tabelle32[[#This Row],[ggfs. vorzeitiges
Ausbildungsende
im Jahr 2021]],$O$8,"m"))</f>
        <v/>
      </c>
      <c r="P60" s="46">
        <f>IF(Tabelle32[[#This Row],[ggfs. vorzeitiges
Ausbildungsende
im Jahr 2021]]="",DAYS360($O$7,$O$8),DAYS360($O$7-1,Tabelle32[[#This Row],[ggfs. vorzeitiges
Ausbildungsende
im Jahr 2021]]))</f>
        <v>360</v>
      </c>
      <c r="Q60" s="78">
        <f>Tabelle32[[#This Row],[Tage im Jahr]]/360*12</f>
        <v>12</v>
      </c>
    </row>
    <row r="61" spans="1:17" x14ac:dyDescent="0.25">
      <c r="A61" s="9">
        <v>52</v>
      </c>
      <c r="D61" s="35"/>
      <c r="E61" s="35"/>
      <c r="H61" s="36"/>
      <c r="I61" s="36"/>
      <c r="J6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1"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1" s="46" t="str">
        <f>IF(Tabelle32[[#This Row],[Monate Ende bis Jahresende]]="",Tabelle32[[#This Row],[Monate Beginn bis Jahresende]],Tabelle32[[#This Row],[Monate Beginn bis Jahresende]]-Tabelle32[[#This Row],[Monate Ende bis Jahresende]])</f>
        <v/>
      </c>
      <c r="M61" s="46" t="str">
        <f>IF(Tabelle32[[#This Row],[Ausbildungs-
beginn]]="","",12-Tabelle32[[#This Row],[Monate Beginn bis Jahresende]])</f>
        <v/>
      </c>
      <c r="N61"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1" s="46" t="str">
        <f>IF(Tabelle32[[#This Row],[ggfs. vorzeitiges
Ausbildungsende
im Jahr 2021]]="","",DATEDIF(Tabelle32[[#This Row],[ggfs. vorzeitiges
Ausbildungsende
im Jahr 2021]],$O$8,"m"))</f>
        <v/>
      </c>
      <c r="P61" s="46">
        <f>IF(Tabelle32[[#This Row],[ggfs. vorzeitiges
Ausbildungsende
im Jahr 2021]]="",DAYS360($O$7,$O$8),DAYS360($O$7-1,Tabelle32[[#This Row],[ggfs. vorzeitiges
Ausbildungsende
im Jahr 2021]]))</f>
        <v>360</v>
      </c>
      <c r="Q61" s="78">
        <f>Tabelle32[[#This Row],[Tage im Jahr]]/360*12</f>
        <v>12</v>
      </c>
    </row>
    <row r="62" spans="1:17" x14ac:dyDescent="0.25">
      <c r="A62" s="9">
        <v>53</v>
      </c>
      <c r="D62" s="35"/>
      <c r="E62" s="35"/>
      <c r="H62" s="36"/>
      <c r="I62" s="36"/>
      <c r="J6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2"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2" s="46" t="str">
        <f>IF(Tabelle32[[#This Row],[Monate Ende bis Jahresende]]="",Tabelle32[[#This Row],[Monate Beginn bis Jahresende]],Tabelle32[[#This Row],[Monate Beginn bis Jahresende]]-Tabelle32[[#This Row],[Monate Ende bis Jahresende]])</f>
        <v/>
      </c>
      <c r="M62" s="46" t="str">
        <f>IF(Tabelle32[[#This Row],[Ausbildungs-
beginn]]="","",12-Tabelle32[[#This Row],[Monate Beginn bis Jahresende]])</f>
        <v/>
      </c>
      <c r="N62"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2" s="46" t="str">
        <f>IF(Tabelle32[[#This Row],[ggfs. vorzeitiges
Ausbildungsende
im Jahr 2021]]="","",DATEDIF(Tabelle32[[#This Row],[ggfs. vorzeitiges
Ausbildungsende
im Jahr 2021]],$O$8,"m"))</f>
        <v/>
      </c>
      <c r="P62" s="46">
        <f>IF(Tabelle32[[#This Row],[ggfs. vorzeitiges
Ausbildungsende
im Jahr 2021]]="",DAYS360($O$7,$O$8),DAYS360($O$7-1,Tabelle32[[#This Row],[ggfs. vorzeitiges
Ausbildungsende
im Jahr 2021]]))</f>
        <v>360</v>
      </c>
      <c r="Q62" s="78">
        <f>Tabelle32[[#This Row],[Tage im Jahr]]/360*12</f>
        <v>12</v>
      </c>
    </row>
    <row r="63" spans="1:17" x14ac:dyDescent="0.25">
      <c r="A63" s="9">
        <v>54</v>
      </c>
      <c r="D63" s="35"/>
      <c r="E63" s="35"/>
      <c r="H63" s="36"/>
      <c r="I63" s="36"/>
      <c r="J6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3"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3" s="46" t="str">
        <f>IF(Tabelle32[[#This Row],[Monate Ende bis Jahresende]]="",Tabelle32[[#This Row],[Monate Beginn bis Jahresende]],Tabelle32[[#This Row],[Monate Beginn bis Jahresende]]-Tabelle32[[#This Row],[Monate Ende bis Jahresende]])</f>
        <v/>
      </c>
      <c r="M63" s="46" t="str">
        <f>IF(Tabelle32[[#This Row],[Ausbildungs-
beginn]]="","",12-Tabelle32[[#This Row],[Monate Beginn bis Jahresende]])</f>
        <v/>
      </c>
      <c r="N63"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3" s="46" t="str">
        <f>IF(Tabelle32[[#This Row],[ggfs. vorzeitiges
Ausbildungsende
im Jahr 2021]]="","",DATEDIF(Tabelle32[[#This Row],[ggfs. vorzeitiges
Ausbildungsende
im Jahr 2021]],$O$8,"m"))</f>
        <v/>
      </c>
      <c r="P63" s="46">
        <f>IF(Tabelle32[[#This Row],[ggfs. vorzeitiges
Ausbildungsende
im Jahr 2021]]="",DAYS360($O$7,$O$8),DAYS360($O$7-1,Tabelle32[[#This Row],[ggfs. vorzeitiges
Ausbildungsende
im Jahr 2021]]))</f>
        <v>360</v>
      </c>
      <c r="Q63" s="78">
        <f>Tabelle32[[#This Row],[Tage im Jahr]]/360*12</f>
        <v>12</v>
      </c>
    </row>
    <row r="64" spans="1:17" x14ac:dyDescent="0.25">
      <c r="A64" s="9">
        <v>55</v>
      </c>
      <c r="D64" s="35"/>
      <c r="E64" s="35"/>
      <c r="H64" s="36"/>
      <c r="I64" s="36"/>
      <c r="J6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4"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4" s="46" t="str">
        <f>IF(Tabelle32[[#This Row],[Monate Ende bis Jahresende]]="",Tabelle32[[#This Row],[Monate Beginn bis Jahresende]],Tabelle32[[#This Row],[Monate Beginn bis Jahresende]]-Tabelle32[[#This Row],[Monate Ende bis Jahresende]])</f>
        <v/>
      </c>
      <c r="M64" s="46" t="str">
        <f>IF(Tabelle32[[#This Row],[Ausbildungs-
beginn]]="","",12-Tabelle32[[#This Row],[Monate Beginn bis Jahresende]])</f>
        <v/>
      </c>
      <c r="N64"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4" s="46" t="str">
        <f>IF(Tabelle32[[#This Row],[ggfs. vorzeitiges
Ausbildungsende
im Jahr 2021]]="","",DATEDIF(Tabelle32[[#This Row],[ggfs. vorzeitiges
Ausbildungsende
im Jahr 2021]],$O$8,"m"))</f>
        <v/>
      </c>
      <c r="P64" s="46">
        <f>IF(Tabelle32[[#This Row],[ggfs. vorzeitiges
Ausbildungsende
im Jahr 2021]]="",DAYS360($O$7,$O$8),DAYS360($O$7-1,Tabelle32[[#This Row],[ggfs. vorzeitiges
Ausbildungsende
im Jahr 2021]]))</f>
        <v>360</v>
      </c>
      <c r="Q64" s="78">
        <f>Tabelle32[[#This Row],[Tage im Jahr]]/360*12</f>
        <v>12</v>
      </c>
    </row>
    <row r="65" spans="1:17" x14ac:dyDescent="0.25">
      <c r="A65" s="9">
        <v>56</v>
      </c>
      <c r="D65" s="35"/>
      <c r="E65" s="35"/>
      <c r="H65" s="36"/>
      <c r="I65" s="36"/>
      <c r="J6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5"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5" s="46" t="str">
        <f>IF(Tabelle32[[#This Row],[Monate Ende bis Jahresende]]="",Tabelle32[[#This Row],[Monate Beginn bis Jahresende]],Tabelle32[[#This Row],[Monate Beginn bis Jahresende]]-Tabelle32[[#This Row],[Monate Ende bis Jahresende]])</f>
        <v/>
      </c>
      <c r="M65" s="46" t="str">
        <f>IF(Tabelle32[[#This Row],[Ausbildungs-
beginn]]="","",12-Tabelle32[[#This Row],[Monate Beginn bis Jahresende]])</f>
        <v/>
      </c>
      <c r="N65"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5" s="46" t="str">
        <f>IF(Tabelle32[[#This Row],[ggfs. vorzeitiges
Ausbildungsende
im Jahr 2021]]="","",DATEDIF(Tabelle32[[#This Row],[ggfs. vorzeitiges
Ausbildungsende
im Jahr 2021]],$O$8,"m"))</f>
        <v/>
      </c>
      <c r="P65" s="46">
        <f>IF(Tabelle32[[#This Row],[ggfs. vorzeitiges
Ausbildungsende
im Jahr 2021]]="",DAYS360($O$7,$O$8),DAYS360($O$7-1,Tabelle32[[#This Row],[ggfs. vorzeitiges
Ausbildungsende
im Jahr 2021]]))</f>
        <v>360</v>
      </c>
      <c r="Q65" s="78">
        <f>Tabelle32[[#This Row],[Tage im Jahr]]/360*12</f>
        <v>12</v>
      </c>
    </row>
    <row r="66" spans="1:17" x14ac:dyDescent="0.25">
      <c r="A66" s="9">
        <v>57</v>
      </c>
      <c r="D66" s="35"/>
      <c r="E66" s="35"/>
      <c r="H66" s="36"/>
      <c r="I66" s="36"/>
      <c r="J6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6"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6" s="46" t="str">
        <f>IF(Tabelle32[[#This Row],[Monate Ende bis Jahresende]]="",Tabelle32[[#This Row],[Monate Beginn bis Jahresende]],Tabelle32[[#This Row],[Monate Beginn bis Jahresende]]-Tabelle32[[#This Row],[Monate Ende bis Jahresende]])</f>
        <v/>
      </c>
      <c r="M66" s="46" t="str">
        <f>IF(Tabelle32[[#This Row],[Ausbildungs-
beginn]]="","",12-Tabelle32[[#This Row],[Monate Beginn bis Jahresende]])</f>
        <v/>
      </c>
      <c r="N66"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6" s="46" t="str">
        <f>IF(Tabelle32[[#This Row],[ggfs. vorzeitiges
Ausbildungsende
im Jahr 2021]]="","",DATEDIF(Tabelle32[[#This Row],[ggfs. vorzeitiges
Ausbildungsende
im Jahr 2021]],$O$8,"m"))</f>
        <v/>
      </c>
      <c r="P66" s="46">
        <f>IF(Tabelle32[[#This Row],[ggfs. vorzeitiges
Ausbildungsende
im Jahr 2021]]="",DAYS360($O$7,$O$8),DAYS360($O$7-1,Tabelle32[[#This Row],[ggfs. vorzeitiges
Ausbildungsende
im Jahr 2021]]))</f>
        <v>360</v>
      </c>
      <c r="Q66" s="78">
        <f>Tabelle32[[#This Row],[Tage im Jahr]]/360*12</f>
        <v>12</v>
      </c>
    </row>
    <row r="67" spans="1:17" x14ac:dyDescent="0.25">
      <c r="A67" s="9">
        <v>58</v>
      </c>
      <c r="D67" s="35"/>
      <c r="E67" s="35"/>
      <c r="H67" s="36"/>
      <c r="I67" s="36"/>
      <c r="J6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7"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7" s="46" t="str">
        <f>IF(Tabelle32[[#This Row],[Monate Ende bis Jahresende]]="",Tabelle32[[#This Row],[Monate Beginn bis Jahresende]],Tabelle32[[#This Row],[Monate Beginn bis Jahresende]]-Tabelle32[[#This Row],[Monate Ende bis Jahresende]])</f>
        <v/>
      </c>
      <c r="M67" s="46" t="str">
        <f>IF(Tabelle32[[#This Row],[Ausbildungs-
beginn]]="","",12-Tabelle32[[#This Row],[Monate Beginn bis Jahresende]])</f>
        <v/>
      </c>
      <c r="N67"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7" s="46" t="str">
        <f>IF(Tabelle32[[#This Row],[ggfs. vorzeitiges
Ausbildungsende
im Jahr 2021]]="","",DATEDIF(Tabelle32[[#This Row],[ggfs. vorzeitiges
Ausbildungsende
im Jahr 2021]],$O$8,"m"))</f>
        <v/>
      </c>
      <c r="P67" s="46">
        <f>IF(Tabelle32[[#This Row],[ggfs. vorzeitiges
Ausbildungsende
im Jahr 2021]]="",DAYS360($O$7,$O$8),DAYS360($O$7-1,Tabelle32[[#This Row],[ggfs. vorzeitiges
Ausbildungsende
im Jahr 2021]]))</f>
        <v>360</v>
      </c>
      <c r="Q67" s="78">
        <f>Tabelle32[[#This Row],[Tage im Jahr]]/360*12</f>
        <v>12</v>
      </c>
    </row>
    <row r="68" spans="1:17" x14ac:dyDescent="0.25">
      <c r="A68" s="9">
        <v>59</v>
      </c>
      <c r="D68" s="35"/>
      <c r="E68" s="35"/>
      <c r="H68" s="36"/>
      <c r="I68" s="36"/>
      <c r="J6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8"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8" s="46" t="str">
        <f>IF(Tabelle32[[#This Row],[Monate Ende bis Jahresende]]="",Tabelle32[[#This Row],[Monate Beginn bis Jahresende]],Tabelle32[[#This Row],[Monate Beginn bis Jahresende]]-Tabelle32[[#This Row],[Monate Ende bis Jahresende]])</f>
        <v/>
      </c>
      <c r="M68" s="46" t="str">
        <f>IF(Tabelle32[[#This Row],[Ausbildungs-
beginn]]="","",12-Tabelle32[[#This Row],[Monate Beginn bis Jahresende]])</f>
        <v/>
      </c>
      <c r="N68"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8" s="46" t="str">
        <f>IF(Tabelle32[[#This Row],[ggfs. vorzeitiges
Ausbildungsende
im Jahr 2021]]="","",DATEDIF(Tabelle32[[#This Row],[ggfs. vorzeitiges
Ausbildungsende
im Jahr 2021]],$O$8,"m"))</f>
        <v/>
      </c>
      <c r="P68" s="46">
        <f>IF(Tabelle32[[#This Row],[ggfs. vorzeitiges
Ausbildungsende
im Jahr 2021]]="",DAYS360($O$7,$O$8),DAYS360($O$7-1,Tabelle32[[#This Row],[ggfs. vorzeitiges
Ausbildungsende
im Jahr 2021]]))</f>
        <v>360</v>
      </c>
      <c r="Q68" s="78">
        <f>Tabelle32[[#This Row],[Tage im Jahr]]/360*12</f>
        <v>12</v>
      </c>
    </row>
    <row r="69" spans="1:17" x14ac:dyDescent="0.25">
      <c r="A69" s="9">
        <v>60</v>
      </c>
      <c r="D69" s="35"/>
      <c r="E69" s="35"/>
      <c r="H69" s="36"/>
      <c r="I69" s="36"/>
      <c r="J6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Lehrjahr]]*Tabelle32[[#This Row],[Anzahl Monate im 2. Lehrjahr im Jahr 2021]]))</f>
        <v/>
      </c>
      <c r="K69" s="36" t="str">
        <f>IF(OR(Tabelle32[[#This Row],[Ø monatliche
Arbeitgeberbruttokosten 2021 1. Lehrjahr]]="",Tabelle32[[#This Row],[Ø monatliche
Arbeitgeberbruttokosten 2021 2. Lehrjahr]]=""),"",(Tabelle32[[#This Row],[Ø monatliche
Arbeitgeberbruttokosten 2021 1. Lehrjahr]]*Tabelle32[[#This Row],[Anzahl Monate im 1. Lehrjahr im Jahr 2021]])+((Tabelle32[[#This Row],[Ø monatliche
Arbeitgeberbruttokosten 2021 2. Lehrjahr]]-($J$6))*Tabelle32[[#This Row],[Anzahl Monate im 2. Lehrjahr im Jahr 2021]]))</f>
        <v/>
      </c>
      <c r="L69" s="46" t="str">
        <f>IF(Tabelle32[[#This Row],[Monate Ende bis Jahresende]]="",Tabelle32[[#This Row],[Monate Beginn bis Jahresende]],Tabelle32[[#This Row],[Monate Beginn bis Jahresende]]-Tabelle32[[#This Row],[Monate Ende bis Jahresende]])</f>
        <v/>
      </c>
      <c r="M69" s="46" t="str">
        <f>IF(Tabelle32[[#This Row],[Ausbildungs-
beginn]]="","",12-Tabelle32[[#This Row],[Monate Beginn bis Jahresende]])</f>
        <v/>
      </c>
      <c r="N69" s="44" t="str">
        <f>IF(Tabelle32[[#This Row],[Ausbildungs-
beginn]]="","",IF(MONTH(Tabelle32[[#This Row],[Ausbildungs-
beginn]])=1,12,IF(MONTH(Tabelle32[[#This Row],[Ausbildungs-
beginn]])=2,11,IF(MONTH(Tabelle32[[#This Row],[Ausbildungs-
beginn]])=3,10,IF(MONTH(Tabelle32[[#This Row],[Ausbildungs-
beginn]])=4,9,IF(MONTH(Tabelle32[[#This Row],[Ausbildungs-
beginn]])=5,8,IF(MONTH(Tabelle32[[#This Row],[Ausbildungs-
beginn]])=6,7,IF(MONTH(Tabelle32[[#This Row],[Ausbildungs-
beginn]])=7,6,IF(MONTH(Tabelle32[[#This Row],[Ausbildungs-
beginn]])=8,5,IF(MONTH(Tabelle32[[#This Row],[Ausbildungs-
beginn]])=9,4,IF(MONTH(Tabelle32[[#This Row],[Ausbildungs-
beginn]])=10,3,IF(MONTH(Tabelle32[[#This Row],[Ausbildungs-
beginn]])=11,2,IF(MONTH(Tabelle32[[#This Row],[Ausbildungs-
beginn]])=12,1,0)))))))))))))</f>
        <v/>
      </c>
      <c r="O69" s="46" t="str">
        <f>IF(Tabelle32[[#This Row],[ggfs. vorzeitiges
Ausbildungsende
im Jahr 2021]]="","",DATEDIF(Tabelle32[[#This Row],[ggfs. vorzeitiges
Ausbildungsende
im Jahr 2021]],$O$8,"m"))</f>
        <v/>
      </c>
      <c r="P69" s="46">
        <f>IF(Tabelle32[[#This Row],[ggfs. vorzeitiges
Ausbildungsende
im Jahr 2021]]="",DAYS360($O$7,$O$8),DAYS360($O$7-1,Tabelle32[[#This Row],[ggfs. vorzeitiges
Ausbildungsende
im Jahr 2021]]))</f>
        <v>360</v>
      </c>
      <c r="Q69" s="78">
        <f>Tabelle32[[#This Row],[Tage im Jahr]]/360*12</f>
        <v>12</v>
      </c>
    </row>
    <row r="70" spans="1:17" x14ac:dyDescent="0.25">
      <c r="A70" s="12"/>
      <c r="B70" s="13"/>
      <c r="C70" s="13"/>
      <c r="D70" s="13"/>
      <c r="E70" s="13"/>
      <c r="F70" s="13"/>
      <c r="G70" s="13">
        <f>COUNTA(Tabelle32[Förderung
durch Dritte])</f>
        <v>0</v>
      </c>
      <c r="H70" s="72"/>
      <c r="I70" s="72"/>
      <c r="J70" s="72">
        <f>SUBTOTAL(109,Tabelle32[Arbeitgeberbruttokosten 2021])</f>
        <v>0</v>
      </c>
      <c r="K70" s="72">
        <f>SUBTOTAL(109,Tabelle32[Arbeitgeberbruttokosten 2021 unter Berücksichtigung der Mehrkosten gem. §27 PflBG])</f>
        <v>0</v>
      </c>
      <c r="L70" s="58"/>
      <c r="M70" s="42"/>
      <c r="N70" s="59"/>
      <c r="O70" s="42"/>
      <c r="P70" s="42"/>
      <c r="Q70" s="42"/>
    </row>
  </sheetData>
  <sheetProtection algorithmName="SHA-512" hashValue="3dgLJXHtHdwjEufRexjk3lEkAvwEbFS+9OK6B6yRMzJMm/G1Epr6MNASyn3/U9CgMcmcv6hGNxnas1so7cF+yQ==" saltValue="oqtlW/GoBldE6pazL9PJEA==" spinCount="100000" sheet="1" objects="1" scenarios="1"/>
  <protectedRanges>
    <protectedRange sqref="B10:I69 I6" name="Ausfüllbereich 2.Lehrjahr"/>
  </protectedRanges>
  <mergeCells count="10">
    <mergeCell ref="A7:H7"/>
    <mergeCell ref="D6:H6"/>
    <mergeCell ref="A5:H5"/>
    <mergeCell ref="A6:B6"/>
    <mergeCell ref="A1:K1"/>
    <mergeCell ref="A2:H2"/>
    <mergeCell ref="A3:B3"/>
    <mergeCell ref="C3:F3"/>
    <mergeCell ref="A4:B4"/>
    <mergeCell ref="C4:F4"/>
  </mergeCells>
  <dataValidations count="8">
    <dataValidation type="whole" allowBlank="1" showInputMessage="1" showErrorMessage="1" error="Bitte geben Sie einen realistischen Wert an." promptTitle="Wichtig!" prompt="Hier müssen Sie die durchschnittlichen monatlichen Arbeitgeberbruttokosten einer Vollzeit Pflegekraft angeben" sqref="I6">
      <formula1>2500</formula1>
      <formula2>6000</formula2>
    </dataValidation>
    <dataValidation allowBlank="1" showInputMessage="1" showErrorMessage="1" prompt="Bitte den Ausfüllhinweis beachten!" sqref="B10:C69"/>
    <dataValidation allowBlank="1" showInputMessage="1" showErrorMessage="1" error="Das Feld wird sich selbst ausfüllen." prompt="Hier müssen Sie nichts eintragen. Das Feld wird sich selbst ausfüllen!" sqref="J10:K69"/>
    <dataValidation type="date" allowBlank="1" showInputMessage="1" showErrorMessage="1" error="Ausbildungsbeginn muss zwischen dem 01.01.2020 und dem 31.12.2020 liegen." prompt="Bitte den Ausfüllhinweis beachten!" sqref="D10:D69">
      <formula1>43831</formula1>
      <formula2>44196</formula2>
    </dataValidation>
    <dataValidation type="date" allowBlank="1" showInputMessage="1" showErrorMessage="1" error="Vorzeitiges Ausbildungsende muss zwischen dem 01.01.2021 und dem 31.12.2021 liegen." prompt="Bitte den Ausfüllhinweis beachten!" sqref="E10:E69">
      <formula1>44197</formula1>
      <formula2>44561</formula2>
    </dataValidation>
    <dataValidation type="list" allowBlank="1" showInputMessage="1" showErrorMessage="1" error="Bitte die Auswahlliste beachten." prompt="Bitte den Ausfüllhinweis beachten!" sqref="F10:F69">
      <formula1>"Vollzeit,Teilzeit"</formula1>
    </dataValidation>
    <dataValidation type="list" allowBlank="1" showInputMessage="1" showErrorMessage="1" error="Bitte die Auswahlliste beachten." prompt="Bitte den Ausfüllhinweis beachten!" sqref="G10:G69">
      <formula1>"Ja,Nein"</formula1>
    </dataValidation>
    <dataValidation type="decimal" allowBlank="1" showInputMessage="1" showErrorMessage="1" error="Bitte geben Sie einen realistischen Wert an." prompt="Bitte den Ausfüllhinweis beachten!" sqref="H10:I69">
      <formula1>0</formula1>
      <formula2>1800</formula2>
    </dataValidation>
  </dataValidations>
  <pageMargins left="0.7" right="0.7" top="0.78740157499999996" bottom="0.78740157499999996" header="0.3" footer="0.3"/>
  <pageSetup paperSize="9" scale="56" fitToHeight="0" orientation="landscape"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7"/>
  <sheetViews>
    <sheetView showGridLines="0" zoomScale="85" zoomScaleNormal="85" workbookViewId="0">
      <selection activeCell="N18" sqref="N18"/>
    </sheetView>
  </sheetViews>
  <sheetFormatPr baseColWidth="10" defaultRowHeight="15" x14ac:dyDescent="0.25"/>
  <cols>
    <col min="1" max="1" width="3.7109375" bestFit="1" customWidth="1"/>
    <col min="2" max="2" width="22.85546875" customWidth="1"/>
    <col min="3" max="3" width="19.5703125" customWidth="1"/>
    <col min="4" max="4" width="18.140625" bestFit="1" customWidth="1"/>
    <col min="5" max="5" width="16.140625" bestFit="1" customWidth="1"/>
    <col min="6" max="6" width="16.5703125" bestFit="1" customWidth="1"/>
    <col min="7" max="7" width="12.5703125" bestFit="1" customWidth="1"/>
    <col min="8" max="8" width="11.5703125" bestFit="1" customWidth="1"/>
    <col min="9" max="9" width="22.42578125" bestFit="1" customWidth="1"/>
    <col min="10" max="10" width="24" bestFit="1" customWidth="1"/>
    <col min="11" max="11" width="14.42578125" bestFit="1" customWidth="1"/>
    <col min="12" max="12" width="24.28515625" customWidth="1"/>
    <col min="13" max="13" width="25.28515625" bestFit="1" customWidth="1"/>
    <col min="14" max="14" width="17.5703125" bestFit="1" customWidth="1"/>
    <col min="15" max="15" width="28.140625" bestFit="1" customWidth="1"/>
  </cols>
  <sheetData>
    <row r="1" spans="1:15" ht="54" customHeight="1" x14ac:dyDescent="0.25">
      <c r="A1" s="124" t="s">
        <v>5</v>
      </c>
      <c r="B1" s="124"/>
      <c r="C1" s="124"/>
      <c r="D1" s="124"/>
      <c r="E1" s="124"/>
      <c r="F1" s="124"/>
      <c r="G1" s="124"/>
      <c r="H1" s="124"/>
      <c r="I1" s="124"/>
      <c r="J1" s="124"/>
      <c r="K1" s="124"/>
      <c r="L1" s="124"/>
      <c r="M1" s="124"/>
      <c r="N1" s="124"/>
      <c r="O1" s="124"/>
    </row>
    <row r="2" spans="1:15" ht="14.45" x14ac:dyDescent="0.3">
      <c r="A2" s="120"/>
      <c r="B2" s="120"/>
      <c r="C2" s="120"/>
      <c r="D2" s="120"/>
      <c r="E2" s="120"/>
      <c r="F2" s="120"/>
      <c r="G2" s="120"/>
      <c r="H2" s="120"/>
      <c r="I2" s="120"/>
      <c r="J2" s="87"/>
    </row>
    <row r="3" spans="1:15" ht="18" x14ac:dyDescent="0.35">
      <c r="A3" s="127" t="s">
        <v>0</v>
      </c>
      <c r="B3" s="127"/>
      <c r="C3" s="125" t="str">
        <f>IF('Spitzabrechnung - § 16 '!C17:F17="","",'Spitzabrechnung - § 16 '!C17:F17)</f>
        <v/>
      </c>
      <c r="D3" s="125"/>
      <c r="E3" s="125"/>
      <c r="F3" s="125"/>
      <c r="G3" s="125"/>
    </row>
    <row r="4" spans="1:15" ht="18" x14ac:dyDescent="0.35">
      <c r="A4" s="127" t="s">
        <v>1</v>
      </c>
      <c r="B4" s="127"/>
      <c r="C4" s="126" t="str">
        <f>IF('Spitzabrechnung - § 16 '!C18:F18="","",'Spitzabrechnung - § 16 '!C18:F18)</f>
        <v/>
      </c>
      <c r="D4" s="126"/>
      <c r="E4" s="126"/>
      <c r="F4" s="126"/>
      <c r="G4" s="126"/>
    </row>
    <row r="5" spans="1:15" thickBot="1" x14ac:dyDescent="0.35">
      <c r="A5" s="120"/>
      <c r="B5" s="120"/>
      <c r="C5" s="120"/>
      <c r="D5" s="120"/>
      <c r="E5" s="120"/>
      <c r="F5" s="120"/>
      <c r="G5" s="120"/>
      <c r="H5" s="120"/>
      <c r="I5" s="120"/>
      <c r="J5" s="77"/>
    </row>
    <row r="6" spans="1:15" thickBot="1" x14ac:dyDescent="0.35">
      <c r="A6" s="3">
        <v>1</v>
      </c>
      <c r="B6" s="4">
        <v>2</v>
      </c>
      <c r="C6" s="4">
        <v>3</v>
      </c>
      <c r="D6" s="4">
        <v>4</v>
      </c>
      <c r="E6" s="4">
        <v>5</v>
      </c>
      <c r="F6" s="4">
        <v>6</v>
      </c>
      <c r="G6" s="4">
        <v>7</v>
      </c>
      <c r="H6" s="4">
        <v>8</v>
      </c>
      <c r="I6" s="4">
        <v>9</v>
      </c>
      <c r="J6" s="4">
        <v>10</v>
      </c>
      <c r="K6" s="4">
        <v>11</v>
      </c>
      <c r="L6" s="4">
        <v>12</v>
      </c>
      <c r="M6" s="4">
        <v>13</v>
      </c>
      <c r="N6" s="4">
        <v>14</v>
      </c>
      <c r="O6" s="4">
        <v>15</v>
      </c>
    </row>
    <row r="7" spans="1:15" s="74" customFormat="1" ht="54" customHeight="1" thickBot="1" x14ac:dyDescent="0.3">
      <c r="A7" s="6" t="s">
        <v>9</v>
      </c>
      <c r="B7" s="6" t="s">
        <v>2</v>
      </c>
      <c r="C7" s="6" t="s">
        <v>3</v>
      </c>
      <c r="D7" s="6" t="s">
        <v>59</v>
      </c>
      <c r="E7" s="6" t="s">
        <v>58</v>
      </c>
      <c r="F7" s="6" t="s">
        <v>11</v>
      </c>
      <c r="G7" s="6" t="s">
        <v>8</v>
      </c>
      <c r="H7" s="6" t="s">
        <v>6</v>
      </c>
      <c r="I7" s="6" t="s">
        <v>56</v>
      </c>
      <c r="J7" s="6" t="s">
        <v>22</v>
      </c>
      <c r="K7" s="89" t="s">
        <v>55</v>
      </c>
      <c r="L7" s="89" t="s">
        <v>60</v>
      </c>
      <c r="M7" s="89" t="s">
        <v>63</v>
      </c>
      <c r="N7" s="89" t="s">
        <v>57</v>
      </c>
      <c r="O7" s="93" t="s">
        <v>61</v>
      </c>
    </row>
    <row r="8" spans="1:15" ht="15" customHeight="1" x14ac:dyDescent="0.3">
      <c r="A8" s="9">
        <v>1</v>
      </c>
      <c r="D8" s="94"/>
      <c r="E8" s="35"/>
      <c r="F8" s="35"/>
      <c r="I8" s="96"/>
      <c r="J8" s="96"/>
      <c r="K8" s="90"/>
      <c r="L8" s="92"/>
      <c r="M8" s="92">
        <f>Tabelle323[[#This Row],[durchschnittliche
Arbeitgeber-Bruttokosten
einer Pflegefachkraft]]/14</f>
        <v>0</v>
      </c>
      <c r="N8" s="92">
        <f>(Tabelle323[[#This Row],[Ø monatliche
Arbeitgeberbruttokosten 2021 2. Lehrjahr]]-Tabelle323[[#This Row],[Anrechnung im Verhältnis
1 zu 14 (Pflegefachkraft zu Auszubildendem]])*Tabelle323[[#This Row],[Anzahl Monate
im 2. Lehrjahr]]</f>
        <v>0</v>
      </c>
      <c r="O8" s="92">
        <f>Tabelle323[[#This Row],[Arbeitgeberbruttokosten 2021 1. Lehrjahr]]+Tabelle323[[#This Row],[Mehrkosten im Sinne des § 27 PflBG]]</f>
        <v>0</v>
      </c>
    </row>
    <row r="9" spans="1:15" ht="14.45" x14ac:dyDescent="0.3">
      <c r="A9" s="9">
        <v>2</v>
      </c>
      <c r="D9" s="94"/>
      <c r="E9" s="35"/>
      <c r="F9" s="35"/>
      <c r="I9" s="96"/>
      <c r="J9" s="96"/>
      <c r="K9" s="90"/>
      <c r="L9" s="92"/>
      <c r="M9" s="92">
        <f>Tabelle323[[#This Row],[durchschnittliche
Arbeitgeber-Bruttokosten
einer Pflegefachkraft]]/14</f>
        <v>0</v>
      </c>
      <c r="N9" s="92">
        <f>(Tabelle323[[#This Row],[Ø monatliche
Arbeitgeberbruttokosten 2021 2. Lehrjahr]]-Tabelle323[[#This Row],[Anrechnung im Verhältnis
1 zu 14 (Pflegefachkraft zu Auszubildendem]])*Tabelle323[[#This Row],[Anzahl Monate
im 2. Lehrjahr]]</f>
        <v>0</v>
      </c>
      <c r="O9" s="92">
        <f>Tabelle323[[#This Row],[Arbeitgeberbruttokosten 2021 1. Lehrjahr]]+Tabelle323[[#This Row],[Mehrkosten im Sinne des § 27 PflBG]]</f>
        <v>0</v>
      </c>
    </row>
    <row r="10" spans="1:15" ht="14.45" x14ac:dyDescent="0.3">
      <c r="A10" s="9">
        <v>3</v>
      </c>
      <c r="D10" s="94"/>
      <c r="E10" s="35"/>
      <c r="F10" s="35"/>
      <c r="I10" s="96"/>
      <c r="J10" s="96"/>
      <c r="K10" s="90"/>
      <c r="L10" s="92"/>
      <c r="M10" s="92">
        <f>Tabelle323[[#This Row],[durchschnittliche
Arbeitgeber-Bruttokosten
einer Pflegefachkraft]]/14</f>
        <v>0</v>
      </c>
      <c r="N10" s="92">
        <f>(Tabelle323[[#This Row],[Ø monatliche
Arbeitgeberbruttokosten 2021 2. Lehrjahr]]-Tabelle323[[#This Row],[Anrechnung im Verhältnis
1 zu 14 (Pflegefachkraft zu Auszubildendem]])*Tabelle323[[#This Row],[Anzahl Monate
im 2. Lehrjahr]]</f>
        <v>0</v>
      </c>
      <c r="O10" s="92">
        <f>Tabelle323[[#This Row],[Arbeitgeberbruttokosten 2021 1. Lehrjahr]]+Tabelle323[[#This Row],[Mehrkosten im Sinne des § 27 PflBG]]</f>
        <v>0</v>
      </c>
    </row>
    <row r="11" spans="1:15" ht="14.45" x14ac:dyDescent="0.3">
      <c r="A11" s="9">
        <v>4</v>
      </c>
      <c r="D11" s="94"/>
      <c r="E11" s="35"/>
      <c r="F11" s="35"/>
      <c r="I11" s="96"/>
      <c r="J11" s="96"/>
      <c r="K11" s="90"/>
      <c r="L11" s="92"/>
      <c r="M11" s="92">
        <f>Tabelle323[[#This Row],[durchschnittliche
Arbeitgeber-Bruttokosten
einer Pflegefachkraft]]/14</f>
        <v>0</v>
      </c>
      <c r="N11" s="92">
        <f>(Tabelle323[[#This Row],[Ø monatliche
Arbeitgeberbruttokosten 2021 2. Lehrjahr]]-Tabelle323[[#This Row],[Anrechnung im Verhältnis
1 zu 14 (Pflegefachkraft zu Auszubildendem]])*Tabelle323[[#This Row],[Anzahl Monate
im 2. Lehrjahr]]</f>
        <v>0</v>
      </c>
      <c r="O11" s="92">
        <f>Tabelle323[[#This Row],[Arbeitgeberbruttokosten 2021 1. Lehrjahr]]+Tabelle323[[#This Row],[Mehrkosten im Sinne des § 27 PflBG]]</f>
        <v>0</v>
      </c>
    </row>
    <row r="12" spans="1:15" ht="14.45" x14ac:dyDescent="0.3">
      <c r="A12" s="9">
        <v>5</v>
      </c>
      <c r="D12" s="94"/>
      <c r="E12" s="35"/>
      <c r="F12" s="35"/>
      <c r="I12" s="96"/>
      <c r="J12" s="96"/>
      <c r="K12" s="90"/>
      <c r="L12" s="92"/>
      <c r="M12" s="92">
        <f>Tabelle323[[#This Row],[durchschnittliche
Arbeitgeber-Bruttokosten
einer Pflegefachkraft]]/14</f>
        <v>0</v>
      </c>
      <c r="N12" s="92">
        <f>(Tabelle323[[#This Row],[Ø monatliche
Arbeitgeberbruttokosten 2021 2. Lehrjahr]]-Tabelle323[[#This Row],[Anrechnung im Verhältnis
1 zu 14 (Pflegefachkraft zu Auszubildendem]])*Tabelle323[[#This Row],[Anzahl Monate
im 2. Lehrjahr]]</f>
        <v>0</v>
      </c>
      <c r="O12" s="92">
        <f>Tabelle323[[#This Row],[Arbeitgeberbruttokosten 2021 1. Lehrjahr]]+Tabelle323[[#This Row],[Mehrkosten im Sinne des § 27 PflBG]]</f>
        <v>0</v>
      </c>
    </row>
    <row r="13" spans="1:15" ht="14.45" x14ac:dyDescent="0.3">
      <c r="A13" s="9">
        <v>6</v>
      </c>
      <c r="D13" s="94"/>
      <c r="E13" s="35"/>
      <c r="F13" s="35"/>
      <c r="I13" s="96"/>
      <c r="J13" s="96"/>
      <c r="K13" s="90"/>
      <c r="L13" s="92"/>
      <c r="M13" s="92">
        <f>Tabelle323[[#This Row],[durchschnittliche
Arbeitgeber-Bruttokosten
einer Pflegefachkraft]]/14</f>
        <v>0</v>
      </c>
      <c r="N13" s="92">
        <f>(Tabelle323[[#This Row],[Ø monatliche
Arbeitgeberbruttokosten 2021 2. Lehrjahr]]-Tabelle323[[#This Row],[Anrechnung im Verhältnis
1 zu 14 (Pflegefachkraft zu Auszubildendem]])*Tabelle323[[#This Row],[Anzahl Monate
im 2. Lehrjahr]]</f>
        <v>0</v>
      </c>
      <c r="O13" s="92">
        <f>Tabelle323[[#This Row],[Arbeitgeberbruttokosten 2021 1. Lehrjahr]]+Tabelle323[[#This Row],[Mehrkosten im Sinne des § 27 PflBG]]</f>
        <v>0</v>
      </c>
    </row>
    <row r="14" spans="1:15" ht="14.45" x14ac:dyDescent="0.3">
      <c r="A14" s="9">
        <v>7</v>
      </c>
      <c r="D14" s="94"/>
      <c r="E14" s="35"/>
      <c r="F14" s="35"/>
      <c r="I14" s="96"/>
      <c r="J14" s="96"/>
      <c r="K14" s="90"/>
      <c r="L14" s="92"/>
      <c r="M14" s="92">
        <f>Tabelle323[[#This Row],[durchschnittliche
Arbeitgeber-Bruttokosten
einer Pflegefachkraft]]/14</f>
        <v>0</v>
      </c>
      <c r="N14" s="92">
        <f>(Tabelle323[[#This Row],[Ø monatliche
Arbeitgeberbruttokosten 2021 2. Lehrjahr]]-Tabelle323[[#This Row],[Anrechnung im Verhältnis
1 zu 14 (Pflegefachkraft zu Auszubildendem]])*Tabelle323[[#This Row],[Anzahl Monate
im 2. Lehrjahr]]</f>
        <v>0</v>
      </c>
      <c r="O14" s="92">
        <f>Tabelle323[[#This Row],[Arbeitgeberbruttokosten 2021 1. Lehrjahr]]+Tabelle323[[#This Row],[Mehrkosten im Sinne des § 27 PflBG]]</f>
        <v>0</v>
      </c>
    </row>
    <row r="15" spans="1:15" ht="14.45" x14ac:dyDescent="0.3">
      <c r="A15" s="9">
        <v>8</v>
      </c>
      <c r="D15" s="94"/>
      <c r="E15" s="35"/>
      <c r="F15" s="35"/>
      <c r="I15" s="96"/>
      <c r="J15" s="96"/>
      <c r="K15" s="90"/>
      <c r="L15" s="92"/>
      <c r="M15" s="92">
        <f>Tabelle323[[#This Row],[durchschnittliche
Arbeitgeber-Bruttokosten
einer Pflegefachkraft]]/14</f>
        <v>0</v>
      </c>
      <c r="N15" s="92">
        <f>(Tabelle323[[#This Row],[Ø monatliche
Arbeitgeberbruttokosten 2021 2. Lehrjahr]]-Tabelle323[[#This Row],[Anrechnung im Verhältnis
1 zu 14 (Pflegefachkraft zu Auszubildendem]])*Tabelle323[[#This Row],[Anzahl Monate
im 2. Lehrjahr]]</f>
        <v>0</v>
      </c>
      <c r="O15" s="92">
        <f>Tabelle323[[#This Row],[Arbeitgeberbruttokosten 2021 1. Lehrjahr]]+Tabelle323[[#This Row],[Mehrkosten im Sinne des § 27 PflBG]]</f>
        <v>0</v>
      </c>
    </row>
    <row r="16" spans="1:15" ht="14.45" x14ac:dyDescent="0.3">
      <c r="A16" s="9">
        <v>9</v>
      </c>
      <c r="D16" s="94"/>
      <c r="E16" s="35"/>
      <c r="F16" s="35"/>
      <c r="I16" s="96"/>
      <c r="J16" s="96"/>
      <c r="K16" s="90"/>
      <c r="L16" s="92"/>
      <c r="M16" s="92">
        <f>Tabelle323[[#This Row],[durchschnittliche
Arbeitgeber-Bruttokosten
einer Pflegefachkraft]]/14</f>
        <v>0</v>
      </c>
      <c r="N16" s="92">
        <f>(Tabelle323[[#This Row],[Ø monatliche
Arbeitgeberbruttokosten 2021 2. Lehrjahr]]-Tabelle323[[#This Row],[Anrechnung im Verhältnis
1 zu 14 (Pflegefachkraft zu Auszubildendem]])*Tabelle323[[#This Row],[Anzahl Monate
im 2. Lehrjahr]]</f>
        <v>0</v>
      </c>
      <c r="O16" s="92">
        <f>Tabelle323[[#This Row],[Arbeitgeberbruttokosten 2021 1. Lehrjahr]]+Tabelle323[[#This Row],[Mehrkosten im Sinne des § 27 PflBG]]</f>
        <v>0</v>
      </c>
    </row>
    <row r="17" spans="1:15" ht="14.45" x14ac:dyDescent="0.3">
      <c r="A17" s="9">
        <v>10</v>
      </c>
      <c r="D17" s="94"/>
      <c r="E17" s="35"/>
      <c r="F17" s="35"/>
      <c r="I17" s="96"/>
      <c r="J17" s="96"/>
      <c r="K17" s="90"/>
      <c r="L17" s="92"/>
      <c r="M17" s="92">
        <f>Tabelle323[[#This Row],[durchschnittliche
Arbeitgeber-Bruttokosten
einer Pflegefachkraft]]/14</f>
        <v>0</v>
      </c>
      <c r="N17" s="92">
        <f>(Tabelle323[[#This Row],[Ø monatliche
Arbeitgeberbruttokosten 2021 2. Lehrjahr]]-Tabelle323[[#This Row],[Anrechnung im Verhältnis
1 zu 14 (Pflegefachkraft zu Auszubildendem]])*Tabelle323[[#This Row],[Anzahl Monate
im 2. Lehrjahr]]</f>
        <v>0</v>
      </c>
      <c r="O17" s="92">
        <f>Tabelle323[[#This Row],[Arbeitgeberbruttokosten 2021 1. Lehrjahr]]+Tabelle323[[#This Row],[Mehrkosten im Sinne des § 27 PflBG]]</f>
        <v>0</v>
      </c>
    </row>
    <row r="18" spans="1:15" ht="14.45" x14ac:dyDescent="0.3">
      <c r="A18" s="9">
        <v>11</v>
      </c>
      <c r="D18" s="94"/>
      <c r="E18" s="35"/>
      <c r="F18" s="35"/>
      <c r="I18" s="96"/>
      <c r="J18" s="96"/>
      <c r="K18" s="90"/>
      <c r="L18" s="92"/>
      <c r="M18" s="92">
        <f>Tabelle323[[#This Row],[durchschnittliche
Arbeitgeber-Bruttokosten
einer Pflegefachkraft]]/14</f>
        <v>0</v>
      </c>
      <c r="N18" s="92">
        <f>(Tabelle323[[#This Row],[Ø monatliche
Arbeitgeberbruttokosten 2021 2. Lehrjahr]]-Tabelle323[[#This Row],[Anrechnung im Verhältnis
1 zu 14 (Pflegefachkraft zu Auszubildendem]])*Tabelle323[[#This Row],[Anzahl Monate
im 2. Lehrjahr]]</f>
        <v>0</v>
      </c>
      <c r="O18" s="92">
        <f>Tabelle323[[#This Row],[Arbeitgeberbruttokosten 2021 1. Lehrjahr]]+Tabelle323[[#This Row],[Mehrkosten im Sinne des § 27 PflBG]]</f>
        <v>0</v>
      </c>
    </row>
    <row r="19" spans="1:15" ht="14.45" x14ac:dyDescent="0.3">
      <c r="A19" s="9">
        <v>12</v>
      </c>
      <c r="D19" s="94"/>
      <c r="E19" s="35"/>
      <c r="F19" s="35"/>
      <c r="I19" s="96"/>
      <c r="J19" s="96"/>
      <c r="K19" s="90"/>
      <c r="L19" s="92"/>
      <c r="M19" s="92">
        <f>Tabelle323[[#This Row],[durchschnittliche
Arbeitgeber-Bruttokosten
einer Pflegefachkraft]]/14</f>
        <v>0</v>
      </c>
      <c r="N19" s="92">
        <f>(Tabelle323[[#This Row],[Ø monatliche
Arbeitgeberbruttokosten 2021 2. Lehrjahr]]-Tabelle323[[#This Row],[Anrechnung im Verhältnis
1 zu 14 (Pflegefachkraft zu Auszubildendem]])*Tabelle323[[#This Row],[Anzahl Monate
im 2. Lehrjahr]]</f>
        <v>0</v>
      </c>
      <c r="O19" s="92">
        <f>Tabelle323[[#This Row],[Arbeitgeberbruttokosten 2021 1. Lehrjahr]]+Tabelle323[[#This Row],[Mehrkosten im Sinne des § 27 PflBG]]</f>
        <v>0</v>
      </c>
    </row>
    <row r="20" spans="1:15" ht="14.45" x14ac:dyDescent="0.3">
      <c r="A20" s="9">
        <v>13</v>
      </c>
      <c r="D20" s="94"/>
      <c r="E20" s="35"/>
      <c r="F20" s="35"/>
      <c r="I20" s="96"/>
      <c r="J20" s="96"/>
      <c r="K20" s="90"/>
      <c r="L20" s="92"/>
      <c r="M20" s="92">
        <f>Tabelle323[[#This Row],[durchschnittliche
Arbeitgeber-Bruttokosten
einer Pflegefachkraft]]/14</f>
        <v>0</v>
      </c>
      <c r="N20" s="92">
        <f>(Tabelle323[[#This Row],[Ø monatliche
Arbeitgeberbruttokosten 2021 2. Lehrjahr]]-Tabelle323[[#This Row],[Anrechnung im Verhältnis
1 zu 14 (Pflegefachkraft zu Auszubildendem]])*Tabelle323[[#This Row],[Anzahl Monate
im 2. Lehrjahr]]</f>
        <v>0</v>
      </c>
      <c r="O20" s="92">
        <f>Tabelle323[[#This Row],[Arbeitgeberbruttokosten 2021 1. Lehrjahr]]+Tabelle323[[#This Row],[Mehrkosten im Sinne des § 27 PflBG]]</f>
        <v>0</v>
      </c>
    </row>
    <row r="21" spans="1:15" ht="14.45" x14ac:dyDescent="0.3">
      <c r="A21" s="9">
        <v>14</v>
      </c>
      <c r="D21" s="94"/>
      <c r="E21" s="35"/>
      <c r="F21" s="35"/>
      <c r="I21" s="96"/>
      <c r="J21" s="96"/>
      <c r="K21" s="90"/>
      <c r="L21" s="92"/>
      <c r="M21" s="92">
        <f>Tabelle323[[#This Row],[durchschnittliche
Arbeitgeber-Bruttokosten
einer Pflegefachkraft]]/14</f>
        <v>0</v>
      </c>
      <c r="N21" s="92">
        <f>(Tabelle323[[#This Row],[Ø monatliche
Arbeitgeberbruttokosten 2021 2. Lehrjahr]]-Tabelle323[[#This Row],[Anrechnung im Verhältnis
1 zu 14 (Pflegefachkraft zu Auszubildendem]])*Tabelle323[[#This Row],[Anzahl Monate
im 2. Lehrjahr]]</f>
        <v>0</v>
      </c>
      <c r="O21" s="92">
        <f>Tabelle323[[#This Row],[Arbeitgeberbruttokosten 2021 1. Lehrjahr]]+Tabelle323[[#This Row],[Mehrkosten im Sinne des § 27 PflBG]]</f>
        <v>0</v>
      </c>
    </row>
    <row r="22" spans="1:15" ht="14.45" x14ac:dyDescent="0.3">
      <c r="A22" s="9">
        <v>15</v>
      </c>
      <c r="D22" s="94"/>
      <c r="E22" s="35"/>
      <c r="F22" s="35"/>
      <c r="I22" s="96"/>
      <c r="J22" s="96"/>
      <c r="K22" s="90"/>
      <c r="L22" s="92"/>
      <c r="M22" s="92">
        <f>Tabelle323[[#This Row],[durchschnittliche
Arbeitgeber-Bruttokosten
einer Pflegefachkraft]]/14</f>
        <v>0</v>
      </c>
      <c r="N22" s="92">
        <f>(Tabelle323[[#This Row],[Ø monatliche
Arbeitgeberbruttokosten 2021 2. Lehrjahr]]-Tabelle323[[#This Row],[Anrechnung im Verhältnis
1 zu 14 (Pflegefachkraft zu Auszubildendem]])*Tabelle323[[#This Row],[Anzahl Monate
im 2. Lehrjahr]]</f>
        <v>0</v>
      </c>
      <c r="O22" s="92">
        <f>Tabelle323[[#This Row],[Arbeitgeberbruttokosten 2021 1. Lehrjahr]]+Tabelle323[[#This Row],[Mehrkosten im Sinne des § 27 PflBG]]</f>
        <v>0</v>
      </c>
    </row>
    <row r="23" spans="1:15" ht="14.45" x14ac:dyDescent="0.3">
      <c r="A23" s="12"/>
      <c r="B23" s="13"/>
      <c r="C23" s="13"/>
      <c r="D23" s="13"/>
      <c r="E23" s="13"/>
      <c r="F23" s="13"/>
      <c r="G23" s="13"/>
      <c r="H23" s="13"/>
      <c r="I23" s="72"/>
      <c r="J23" s="72"/>
      <c r="K23" s="88"/>
      <c r="L23" s="91"/>
      <c r="M23" s="91"/>
      <c r="N23" s="91"/>
      <c r="O23" s="95">
        <f>SUBTOTAL(109,Tabelle323[Arbeitgeberbruttokosten 2021
unter Berücksichtigung der Mehrkosten gem. §27 PflBG])</f>
        <v>0</v>
      </c>
    </row>
    <row r="25" spans="1:15" ht="15" customHeight="1" x14ac:dyDescent="0.25">
      <c r="A25" s="132" t="s">
        <v>62</v>
      </c>
      <c r="B25" s="132"/>
      <c r="C25" s="132"/>
      <c r="D25" s="132"/>
      <c r="E25" s="132"/>
      <c r="F25" s="132"/>
      <c r="G25" s="132"/>
      <c r="H25" s="132"/>
      <c r="I25" s="132"/>
      <c r="J25" s="132"/>
      <c r="K25" s="132"/>
      <c r="L25" s="132"/>
      <c r="M25" s="132"/>
      <c r="N25" s="132"/>
      <c r="O25" s="132"/>
    </row>
    <row r="26" spans="1:15" ht="15" customHeight="1" x14ac:dyDescent="0.25">
      <c r="A26" s="132"/>
      <c r="B26" s="132"/>
      <c r="C26" s="132"/>
      <c r="D26" s="132"/>
      <c r="E26" s="132"/>
      <c r="F26" s="132"/>
      <c r="G26" s="132"/>
      <c r="H26" s="132"/>
      <c r="I26" s="132"/>
      <c r="J26" s="132"/>
      <c r="K26" s="132"/>
      <c r="L26" s="132"/>
      <c r="M26" s="132"/>
      <c r="N26" s="132"/>
      <c r="O26" s="132"/>
    </row>
    <row r="27" spans="1:15" ht="15" customHeight="1" x14ac:dyDescent="0.25">
      <c r="A27" s="132"/>
      <c r="B27" s="132"/>
      <c r="C27" s="132"/>
      <c r="D27" s="132"/>
      <c r="E27" s="132"/>
      <c r="F27" s="132"/>
      <c r="G27" s="132"/>
      <c r="H27" s="132"/>
      <c r="I27" s="132"/>
      <c r="J27" s="132"/>
      <c r="K27" s="132"/>
      <c r="L27" s="132"/>
      <c r="M27" s="132"/>
      <c r="N27" s="132"/>
      <c r="O27" s="132"/>
    </row>
    <row r="28" spans="1:15" ht="15" customHeight="1" x14ac:dyDescent="0.25">
      <c r="A28" s="132"/>
      <c r="B28" s="132"/>
      <c r="C28" s="132"/>
      <c r="D28" s="132"/>
      <c r="E28" s="132"/>
      <c r="F28" s="132"/>
      <c r="G28" s="132"/>
      <c r="H28" s="132"/>
      <c r="I28" s="132"/>
      <c r="J28" s="132"/>
      <c r="K28" s="132"/>
      <c r="L28" s="132"/>
      <c r="M28" s="132"/>
      <c r="N28" s="132"/>
      <c r="O28" s="132"/>
    </row>
    <row r="29" spans="1:15" ht="15" customHeight="1" x14ac:dyDescent="0.25">
      <c r="A29" s="132"/>
      <c r="B29" s="132"/>
      <c r="C29" s="132"/>
      <c r="D29" s="132"/>
      <c r="E29" s="132"/>
      <c r="F29" s="132"/>
      <c r="G29" s="132"/>
      <c r="H29" s="132"/>
      <c r="I29" s="132"/>
      <c r="J29" s="132"/>
      <c r="K29" s="132"/>
      <c r="L29" s="132"/>
      <c r="M29" s="132"/>
      <c r="N29" s="132"/>
      <c r="O29" s="132"/>
    </row>
    <row r="30" spans="1:15" ht="15" customHeight="1" x14ac:dyDescent="0.25">
      <c r="A30" s="132"/>
      <c r="B30" s="132"/>
      <c r="C30" s="132"/>
      <c r="D30" s="132"/>
      <c r="E30" s="132"/>
      <c r="F30" s="132"/>
      <c r="G30" s="132"/>
      <c r="H30" s="132"/>
      <c r="I30" s="132"/>
      <c r="J30" s="132"/>
      <c r="K30" s="132"/>
      <c r="L30" s="132"/>
      <c r="M30" s="132"/>
      <c r="N30" s="132"/>
      <c r="O30" s="132"/>
    </row>
    <row r="31" spans="1:15" ht="15" customHeight="1" x14ac:dyDescent="0.25">
      <c r="A31" s="132"/>
      <c r="B31" s="132"/>
      <c r="C31" s="132"/>
      <c r="D31" s="132"/>
      <c r="E31" s="132"/>
      <c r="F31" s="132"/>
      <c r="G31" s="132"/>
      <c r="H31" s="132"/>
      <c r="I31" s="132"/>
      <c r="J31" s="132"/>
      <c r="K31" s="132"/>
      <c r="L31" s="132"/>
      <c r="M31" s="132"/>
      <c r="N31" s="132"/>
      <c r="O31" s="132"/>
    </row>
    <row r="32" spans="1:15" ht="15" customHeight="1" x14ac:dyDescent="0.25">
      <c r="A32" s="132"/>
      <c r="B32" s="132"/>
      <c r="C32" s="132"/>
      <c r="D32" s="132"/>
      <c r="E32" s="132"/>
      <c r="F32" s="132"/>
      <c r="G32" s="132"/>
      <c r="H32" s="132"/>
      <c r="I32" s="132"/>
      <c r="J32" s="132"/>
      <c r="K32" s="132"/>
      <c r="L32" s="132"/>
      <c r="M32" s="132"/>
      <c r="N32" s="132"/>
      <c r="O32" s="132"/>
    </row>
    <row r="33" spans="1:15" ht="15" customHeight="1" x14ac:dyDescent="0.25">
      <c r="A33" s="132"/>
      <c r="B33" s="132"/>
      <c r="C33" s="132"/>
      <c r="D33" s="132"/>
      <c r="E33" s="132"/>
      <c r="F33" s="132"/>
      <c r="G33" s="132"/>
      <c r="H33" s="132"/>
      <c r="I33" s="132"/>
      <c r="J33" s="132"/>
      <c r="K33" s="132"/>
      <c r="L33" s="132"/>
      <c r="M33" s="132"/>
      <c r="N33" s="132"/>
      <c r="O33" s="132"/>
    </row>
    <row r="34" spans="1:15" ht="15" customHeight="1" x14ac:dyDescent="0.25">
      <c r="A34" s="132"/>
      <c r="B34" s="132"/>
      <c r="C34" s="132"/>
      <c r="D34" s="132"/>
      <c r="E34" s="132"/>
      <c r="F34" s="132"/>
      <c r="G34" s="132"/>
      <c r="H34" s="132"/>
      <c r="I34" s="132"/>
      <c r="J34" s="132"/>
      <c r="K34" s="132"/>
      <c r="L34" s="132"/>
      <c r="M34" s="132"/>
      <c r="N34" s="132"/>
      <c r="O34" s="132"/>
    </row>
    <row r="35" spans="1:15" ht="15" customHeight="1" x14ac:dyDescent="0.25">
      <c r="A35" s="132"/>
      <c r="B35" s="132"/>
      <c r="C35" s="132"/>
      <c r="D35" s="132"/>
      <c r="E35" s="132"/>
      <c r="F35" s="132"/>
      <c r="G35" s="132"/>
      <c r="H35" s="132"/>
      <c r="I35" s="132"/>
      <c r="J35" s="132"/>
      <c r="K35" s="132"/>
      <c r="L35" s="132"/>
      <c r="M35" s="132"/>
      <c r="N35" s="132"/>
      <c r="O35" s="132"/>
    </row>
    <row r="36" spans="1:15" ht="15" customHeight="1" x14ac:dyDescent="0.25">
      <c r="A36" s="132"/>
      <c r="B36" s="132"/>
      <c r="C36" s="132"/>
      <c r="D36" s="132"/>
      <c r="E36" s="132"/>
      <c r="F36" s="132"/>
      <c r="G36" s="132"/>
      <c r="H36" s="132"/>
      <c r="I36" s="132"/>
      <c r="J36" s="132"/>
      <c r="K36" s="132"/>
      <c r="L36" s="132"/>
      <c r="M36" s="132"/>
      <c r="N36" s="132"/>
      <c r="O36" s="132"/>
    </row>
    <row r="37" spans="1:15" x14ac:dyDescent="0.25">
      <c r="A37" s="132"/>
      <c r="B37" s="132"/>
      <c r="C37" s="132"/>
      <c r="D37" s="132"/>
      <c r="E37" s="132"/>
      <c r="F37" s="132"/>
      <c r="G37" s="132"/>
      <c r="H37" s="132"/>
      <c r="I37" s="132"/>
      <c r="J37" s="132"/>
      <c r="K37" s="132"/>
      <c r="L37" s="132"/>
      <c r="M37" s="132"/>
      <c r="N37" s="132"/>
      <c r="O37" s="132"/>
    </row>
  </sheetData>
  <protectedRanges>
    <protectedRange sqref="B8:J22" name="Ausfüllbereich 2.Lehrjahr"/>
  </protectedRanges>
  <mergeCells count="8">
    <mergeCell ref="A1:O1"/>
    <mergeCell ref="A5:I5"/>
    <mergeCell ref="A25:O37"/>
    <mergeCell ref="A2:I2"/>
    <mergeCell ref="A3:B3"/>
    <mergeCell ref="C3:G3"/>
    <mergeCell ref="A4:B4"/>
    <mergeCell ref="C4:G4"/>
  </mergeCells>
  <dataValidations count="5">
    <dataValidation type="list" allowBlank="1" showInputMessage="1" showErrorMessage="1" error="Bitte die Auswahlliste beachten." prompt="Bitte den Ausfüllhinweis beachten!" sqref="H8:H22">
      <formula1>"Ja,Nein"</formula1>
    </dataValidation>
    <dataValidation type="list" allowBlank="1" showInputMessage="1" showErrorMessage="1" error="Bitte die Auswahlliste beachten." prompt="Bitte den Ausfüllhinweis beachten!" sqref="G8:G22">
      <formula1>"Vollzeit,Teilzeit"</formula1>
    </dataValidation>
    <dataValidation type="date" allowBlank="1" showInputMessage="1" showErrorMessage="1" error="Vorzeitiges Ausbildungsende muss zwischen dem 01.01.2021 und dem 31.12.2021 liegen." prompt="Bitte den Ausfüllhinweis beachten!" sqref="F8:F22">
      <formula1>44197</formula1>
      <formula2>44561</formula2>
    </dataValidation>
    <dataValidation allowBlank="1" showInputMessage="1" showErrorMessage="1" prompt="Bitte den Ausfüllhinweis beachten!" sqref="B8:D22"/>
    <dataValidation type="decimal" allowBlank="1" showInputMessage="1" showErrorMessage="1" error="Bitte geben Sie einen realistischen Wert an." prompt="Bitte den Ausfüllhinweis beachten!" sqref="J8:J22">
      <formula1>0</formula1>
      <formula2>2000</formula2>
    </dataValidation>
  </dataValidations>
  <pageMargins left="0.7" right="0.7" top="0.78740157499999996" bottom="0.78740157499999996" header="0.3" footer="0.3"/>
  <pageSetup paperSize="9" scale="56"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Spitzabrechnung - § 16 </vt:lpstr>
      <vt:lpstr>1. Lehrjahr</vt:lpstr>
      <vt:lpstr>2. Lehrjahr</vt:lpstr>
      <vt:lpstr>Sonderfälle</vt:lpstr>
      <vt:lpstr>'1. Lehrjahr'!Druckbereich</vt:lpstr>
      <vt:lpstr>'2. Lehrjahr'!Druckbereich</vt:lpstr>
      <vt:lpstr>Sonderfälle!Druckbereich</vt:lpstr>
      <vt:lpstr>'Spitzabrechnung - § 16 '!Druckbereich</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Syeren, Jan-Hendrik</dc:creator>
  <cp:lastModifiedBy>Pascal Plikat</cp:lastModifiedBy>
  <cp:lastPrinted>2022-04-08T09:57:54Z</cp:lastPrinted>
  <dcterms:created xsi:type="dcterms:W3CDTF">2022-04-06T07:08:11Z</dcterms:created>
  <dcterms:modified xsi:type="dcterms:W3CDTF">2022-05-17T11:56:21Z</dcterms:modified>
</cp:coreProperties>
</file>