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comments3.xml" ContentType="application/vnd.openxmlformats-officedocument.spreadsheetml.comments+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updateLinks="never" codeName="DieseArbeitsmappe" defaultThemeVersion="124226"/>
  <mc:AlternateContent xmlns:mc="http://schemas.openxmlformats.org/markup-compatibility/2006">
    <mc:Choice Requires="x15">
      <x15ac:absPath xmlns:x15ac="http://schemas.microsoft.com/office/spreadsheetml/2010/11/ac" url="O:\L-2\L-2 PfAU\Meldebögen\2025\Meldung Auszubildende in 2025\"/>
    </mc:Choice>
  </mc:AlternateContent>
  <xr:revisionPtr revIDLastSave="0" documentId="13_ncr:1_{5A791B6E-6D27-4000-8147-F0F698804DD2}" xr6:coauthVersionLast="36" xr6:coauthVersionMax="36" xr10:uidLastSave="{00000000-0000-0000-0000-000000000000}"/>
  <bookViews>
    <workbookView xWindow="0" yWindow="0" windowWidth="25200" windowHeight="11775" xr2:uid="{00000000-000D-0000-FFFF-FFFF00000000}"/>
  </bookViews>
  <sheets>
    <sheet name="1. Lehrjahr" sheetId="7" r:id="rId1"/>
    <sheet name="2. Lehrjahr" sheetId="10" r:id="rId2"/>
    <sheet name="3. Lehrjahr" sheetId="9" r:id="rId3"/>
    <sheet name="Wechsler" sheetId="11" r:id="rId4"/>
    <sheet name="Studierende" sheetId="12" r:id="rId5"/>
    <sheet name="Ausfüllhinweise" sheetId="2" r:id="rId6"/>
    <sheet name="(7) Geburtsland" sheetId="13" r:id="rId7"/>
    <sheet name="Drop Down" sheetId="4" state="hidden" r:id="rId8"/>
  </sheets>
  <definedNames>
    <definedName name="_xlnm.Print_Area" localSheetId="6">'(7) Geburtsland'!$A$1:$N$57</definedName>
    <definedName name="_xlnm.Print_Area" localSheetId="0">'1. Lehrjahr'!$B$2:$O$32</definedName>
    <definedName name="_xlnm.Print_Area" localSheetId="1">'2. Lehrjahr'!$B$2:$O$32</definedName>
    <definedName name="_xlnm.Print_Area" localSheetId="2">'3. Lehrjahr'!$B$2:$O$32</definedName>
    <definedName name="_xlnm.Print_Area" localSheetId="4">Studierende!$B$2:$Q$32</definedName>
    <definedName name="_xlnm.Print_Area" localSheetId="3">Wechsler!$B$2:$O$32</definedName>
  </definedNames>
  <calcPr calcId="191029"/>
</workbook>
</file>

<file path=xl/calcChain.xml><?xml version="1.0" encoding="utf-8"?>
<calcChain xmlns="http://schemas.openxmlformats.org/spreadsheetml/2006/main">
  <c r="J32" i="12" l="1"/>
  <c r="K32" i="12"/>
  <c r="C32" i="12"/>
  <c r="B31" i="12" l="1"/>
  <c r="B30" i="12"/>
  <c r="B29" i="12"/>
  <c r="B28" i="12"/>
  <c r="B27" i="12"/>
  <c r="B26" i="12"/>
  <c r="B25" i="12"/>
  <c r="B24" i="12"/>
  <c r="B23" i="12"/>
  <c r="B22" i="12"/>
  <c r="B21" i="12"/>
  <c r="B20" i="12"/>
  <c r="B19" i="12"/>
  <c r="B18" i="12"/>
  <c r="B17" i="12"/>
  <c r="B16" i="12"/>
  <c r="B15" i="12"/>
  <c r="B14" i="12"/>
  <c r="B13" i="12"/>
  <c r="B12" i="12"/>
  <c r="C32" i="11" l="1"/>
  <c r="M31" i="11"/>
  <c r="N31" i="11" s="1"/>
  <c r="B31" i="11"/>
  <c r="M30" i="11"/>
  <c r="N30" i="11" s="1"/>
  <c r="B30" i="11"/>
  <c r="M29" i="11"/>
  <c r="N29" i="11" s="1"/>
  <c r="B29" i="11"/>
  <c r="M28" i="11"/>
  <c r="N28" i="11" s="1"/>
  <c r="B28" i="11"/>
  <c r="M27" i="11"/>
  <c r="N27" i="11" s="1"/>
  <c r="B27" i="11"/>
  <c r="M26" i="11"/>
  <c r="N26" i="11" s="1"/>
  <c r="B26" i="11"/>
  <c r="M25" i="11"/>
  <c r="N25" i="11" s="1"/>
  <c r="B25" i="11"/>
  <c r="M24" i="11"/>
  <c r="N24" i="11" s="1"/>
  <c r="B24" i="11"/>
  <c r="M23" i="11"/>
  <c r="N23" i="11" s="1"/>
  <c r="B23" i="11"/>
  <c r="M22" i="11"/>
  <c r="N22" i="11" s="1"/>
  <c r="B22" i="11"/>
  <c r="M21" i="11"/>
  <c r="N21" i="11" s="1"/>
  <c r="B21" i="11"/>
  <c r="M20" i="11"/>
  <c r="N20" i="11" s="1"/>
  <c r="B20" i="11"/>
  <c r="M19" i="11"/>
  <c r="N19" i="11" s="1"/>
  <c r="B19" i="11"/>
  <c r="M18" i="11"/>
  <c r="N18" i="11" s="1"/>
  <c r="B18" i="11"/>
  <c r="M17" i="11"/>
  <c r="N17" i="11" s="1"/>
  <c r="B17" i="11"/>
  <c r="M16" i="11"/>
  <c r="N16" i="11" s="1"/>
  <c r="B16" i="11"/>
  <c r="M15" i="11"/>
  <c r="N15" i="11" s="1"/>
  <c r="B15" i="11"/>
  <c r="M14" i="11"/>
  <c r="N14" i="11" s="1"/>
  <c r="B14" i="11"/>
  <c r="M13" i="11"/>
  <c r="N13" i="11" s="1"/>
  <c r="B13" i="11"/>
  <c r="M12" i="11"/>
  <c r="N12" i="11" s="1"/>
  <c r="B12" i="11"/>
  <c r="N32" i="7"/>
  <c r="C32" i="7"/>
  <c r="B13" i="7"/>
  <c r="B14" i="7"/>
  <c r="B15" i="7"/>
  <c r="B16" i="7"/>
  <c r="B17" i="7"/>
  <c r="B18" i="7"/>
  <c r="B19" i="7"/>
  <c r="B20" i="7"/>
  <c r="B21" i="7"/>
  <c r="B22" i="7"/>
  <c r="B23" i="7"/>
  <c r="B24" i="7"/>
  <c r="B25" i="7"/>
  <c r="B26" i="7"/>
  <c r="B27" i="7"/>
  <c r="B28" i="7"/>
  <c r="B29" i="7"/>
  <c r="B30" i="7"/>
  <c r="B31" i="7"/>
  <c r="B12" i="7"/>
  <c r="B13" i="10"/>
  <c r="B14" i="10"/>
  <c r="B15" i="10"/>
  <c r="B16" i="10"/>
  <c r="B17" i="10"/>
  <c r="B18" i="10"/>
  <c r="B19" i="10"/>
  <c r="B20" i="10"/>
  <c r="B21" i="10"/>
  <c r="B22" i="10"/>
  <c r="B23" i="10"/>
  <c r="B24" i="10"/>
  <c r="B25" i="10"/>
  <c r="B26" i="10"/>
  <c r="B27" i="10"/>
  <c r="B28" i="10"/>
  <c r="B29" i="10"/>
  <c r="B30" i="10"/>
  <c r="B31" i="10"/>
  <c r="B12" i="10"/>
  <c r="C32" i="10"/>
  <c r="N32" i="11" l="1"/>
  <c r="C32" i="9"/>
  <c r="B13" i="9"/>
  <c r="B14" i="9"/>
  <c r="B15" i="9"/>
  <c r="B16" i="9"/>
  <c r="B17" i="9"/>
  <c r="B18" i="9"/>
  <c r="B19" i="9"/>
  <c r="B20" i="9"/>
  <c r="B21" i="9"/>
  <c r="B22" i="9"/>
  <c r="B23" i="9"/>
  <c r="B24" i="9"/>
  <c r="B25" i="9"/>
  <c r="B26" i="9"/>
  <c r="B27" i="9"/>
  <c r="B28" i="9"/>
  <c r="B29" i="9"/>
  <c r="B30" i="9"/>
  <c r="B31" i="9"/>
  <c r="B12" i="9"/>
  <c r="M31" i="10" l="1"/>
  <c r="N31" i="10" s="1"/>
  <c r="M30" i="10"/>
  <c r="N30" i="10" s="1"/>
  <c r="M29" i="10"/>
  <c r="N29" i="10" s="1"/>
  <c r="M28" i="10"/>
  <c r="N28" i="10" s="1"/>
  <c r="M27" i="10"/>
  <c r="N27" i="10" s="1"/>
  <c r="M26" i="10"/>
  <c r="N26" i="10" s="1"/>
  <c r="M25" i="10"/>
  <c r="N25" i="10" s="1"/>
  <c r="M24" i="10"/>
  <c r="N24" i="10" s="1"/>
  <c r="M23" i="10"/>
  <c r="N23" i="10" s="1"/>
  <c r="M22" i="10"/>
  <c r="N22" i="10" s="1"/>
  <c r="M21" i="10"/>
  <c r="N21" i="10" s="1"/>
  <c r="M20" i="10"/>
  <c r="N20" i="10" s="1"/>
  <c r="M19" i="10"/>
  <c r="N19" i="10" s="1"/>
  <c r="M18" i="10"/>
  <c r="N18" i="10" s="1"/>
  <c r="M17" i="10"/>
  <c r="N17" i="10" s="1"/>
  <c r="M16" i="10"/>
  <c r="N16" i="10" s="1"/>
  <c r="M15" i="10"/>
  <c r="N15" i="10" s="1"/>
  <c r="M14" i="10"/>
  <c r="N14" i="10" s="1"/>
  <c r="M13" i="10"/>
  <c r="N13" i="10" s="1"/>
  <c r="M12" i="10"/>
  <c r="N12" i="10" s="1"/>
  <c r="N32" i="10" s="1"/>
  <c r="M12" i="9" l="1"/>
  <c r="N12" i="9" s="1"/>
  <c r="M13" i="9" l="1"/>
  <c r="N13" i="9" s="1"/>
  <c r="M14" i="9"/>
  <c r="N14" i="9" s="1"/>
  <c r="M15" i="9"/>
  <c r="N15" i="9" s="1"/>
  <c r="M16" i="9"/>
  <c r="N16" i="9" s="1"/>
  <c r="M17" i="9"/>
  <c r="N17" i="9" s="1"/>
  <c r="M18" i="9"/>
  <c r="N18" i="9" s="1"/>
  <c r="M19" i="9"/>
  <c r="N19" i="9" s="1"/>
  <c r="M20" i="9"/>
  <c r="N20" i="9" s="1"/>
  <c r="M21" i="9"/>
  <c r="N21" i="9" s="1"/>
  <c r="M22" i="9"/>
  <c r="N22" i="9" s="1"/>
  <c r="M23" i="9"/>
  <c r="N23" i="9" s="1"/>
  <c r="M24" i="9"/>
  <c r="N24" i="9" s="1"/>
  <c r="M25" i="9"/>
  <c r="N25" i="9" s="1"/>
  <c r="M26" i="9"/>
  <c r="N26" i="9" s="1"/>
  <c r="M27" i="9"/>
  <c r="N27" i="9" s="1"/>
  <c r="M28" i="9"/>
  <c r="N28" i="9" s="1"/>
  <c r="M29" i="9"/>
  <c r="N29" i="9" s="1"/>
  <c r="M30" i="9"/>
  <c r="N30" i="9" s="1"/>
  <c r="M31" i="9"/>
  <c r="N31" i="9" s="1"/>
  <c r="N3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100-00000100000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1.752,59 €
Arbeitgeber-Bruttokosten einer Pflegefachkraft 
(mit abgeschlossener Ausbildung):
5.000,00 €
Anrechnung im Verhältnis von 1 zu 14
(Pflegefachkraft zu Auszubildendem):
5.000,00 € / 14 = 357,14 €
Mehrkosten der Ausbildungsvergütung im Sinne des § 27 PflBG:
1.752,59  € - 357,14 € = </t>
        </r>
        <r>
          <rPr>
            <u/>
            <sz val="9"/>
            <color indexed="81"/>
            <rFont val="Arial"/>
            <family val="2"/>
          </rPr>
          <t>1.395,45 €</t>
        </r>
      </text>
    </comment>
    <comment ref="M12" authorId="1" shapeId="0" xr:uid="{8DB2E188-395E-41AA-A938-C22B0A1BDBEC}">
      <text>
        <r>
          <rPr>
            <b/>
            <sz val="9"/>
            <color indexed="81"/>
            <rFont val="Segoe UI"/>
            <family val="2"/>
          </rPr>
          <t>Automatische Berechnung</t>
        </r>
        <r>
          <rPr>
            <sz val="9"/>
            <color indexed="81"/>
            <rFont val="Segoe UI"/>
            <family val="2"/>
          </rPr>
          <t xml:space="preserve">
</t>
        </r>
      </text>
    </comment>
    <comment ref="N12" authorId="1" shapeId="0" xr:uid="{F4F8D401-A700-46CF-B587-49A7A85296C9}">
      <text>
        <r>
          <rPr>
            <b/>
            <sz val="9"/>
            <color indexed="81"/>
            <rFont val="Segoe UI"/>
            <family val="2"/>
          </rPr>
          <t>Automatische Berechnung</t>
        </r>
        <r>
          <rPr>
            <sz val="9"/>
            <color indexed="81"/>
            <rFont val="Segoe UI"/>
            <family val="2"/>
          </rPr>
          <t xml:space="preserve">
</t>
        </r>
      </text>
    </comment>
    <comment ref="M13" authorId="1" shapeId="0" xr:uid="{8AFD5DD3-AF2C-4B65-94D9-9E563130B7E2}">
      <text>
        <r>
          <rPr>
            <b/>
            <sz val="9"/>
            <color indexed="81"/>
            <rFont val="Segoe UI"/>
            <family val="2"/>
          </rPr>
          <t>Automatische Berechnung</t>
        </r>
        <r>
          <rPr>
            <sz val="9"/>
            <color indexed="81"/>
            <rFont val="Segoe UI"/>
            <family val="2"/>
          </rPr>
          <t xml:space="preserve">
</t>
        </r>
      </text>
    </comment>
    <comment ref="N13" authorId="1" shapeId="0" xr:uid="{A82E3670-4BCD-4B20-BA1D-883107E93786}">
      <text>
        <r>
          <rPr>
            <b/>
            <sz val="9"/>
            <color indexed="81"/>
            <rFont val="Segoe UI"/>
            <family val="2"/>
          </rPr>
          <t>Automatische Berechnung</t>
        </r>
        <r>
          <rPr>
            <sz val="9"/>
            <color indexed="81"/>
            <rFont val="Segoe UI"/>
            <family val="2"/>
          </rPr>
          <t xml:space="preserve">
</t>
        </r>
      </text>
    </comment>
    <comment ref="M14" authorId="1" shapeId="0" xr:uid="{E13F7A94-2C86-48B0-A967-60AB8059974F}">
      <text>
        <r>
          <rPr>
            <b/>
            <sz val="9"/>
            <color indexed="81"/>
            <rFont val="Segoe UI"/>
            <family val="2"/>
          </rPr>
          <t>Automatische Berechnung</t>
        </r>
        <r>
          <rPr>
            <sz val="9"/>
            <color indexed="81"/>
            <rFont val="Segoe UI"/>
            <family val="2"/>
          </rPr>
          <t xml:space="preserve">
</t>
        </r>
      </text>
    </comment>
    <comment ref="N14" authorId="1" shapeId="0" xr:uid="{D41E3D70-5F30-4C6D-856C-094EF56658D7}">
      <text>
        <r>
          <rPr>
            <b/>
            <sz val="9"/>
            <color indexed="81"/>
            <rFont val="Segoe UI"/>
            <family val="2"/>
          </rPr>
          <t>Automatische Berechnung</t>
        </r>
        <r>
          <rPr>
            <sz val="9"/>
            <color indexed="81"/>
            <rFont val="Segoe UI"/>
            <family val="2"/>
          </rPr>
          <t xml:space="preserve">
</t>
        </r>
      </text>
    </comment>
    <comment ref="M15" authorId="1" shapeId="0" xr:uid="{F544991C-C591-4CBD-B355-AACF4F597DF1}">
      <text>
        <r>
          <rPr>
            <b/>
            <sz val="9"/>
            <color indexed="81"/>
            <rFont val="Segoe UI"/>
            <family val="2"/>
          </rPr>
          <t>Automatische Berechnung</t>
        </r>
        <r>
          <rPr>
            <sz val="9"/>
            <color indexed="81"/>
            <rFont val="Segoe UI"/>
            <family val="2"/>
          </rPr>
          <t xml:space="preserve">
</t>
        </r>
      </text>
    </comment>
    <comment ref="N15" authorId="1" shapeId="0" xr:uid="{D0364A15-AD1B-47BD-BDB9-2CCC0635EA99}">
      <text>
        <r>
          <rPr>
            <b/>
            <sz val="9"/>
            <color indexed="81"/>
            <rFont val="Segoe UI"/>
            <family val="2"/>
          </rPr>
          <t>Automatische Berechnung</t>
        </r>
        <r>
          <rPr>
            <sz val="9"/>
            <color indexed="81"/>
            <rFont val="Segoe UI"/>
            <family val="2"/>
          </rPr>
          <t xml:space="preserve">
</t>
        </r>
      </text>
    </comment>
    <comment ref="M16" authorId="1" shapeId="0" xr:uid="{C665D55D-CDB2-4C25-A65D-3E4023A1185D}">
      <text>
        <r>
          <rPr>
            <b/>
            <sz val="9"/>
            <color indexed="81"/>
            <rFont val="Segoe UI"/>
            <family val="2"/>
          </rPr>
          <t>Automatische Berechnung</t>
        </r>
        <r>
          <rPr>
            <sz val="9"/>
            <color indexed="81"/>
            <rFont val="Segoe UI"/>
            <family val="2"/>
          </rPr>
          <t xml:space="preserve">
</t>
        </r>
      </text>
    </comment>
    <comment ref="N16" authorId="1" shapeId="0" xr:uid="{1552B129-600A-4622-AAFD-9E286F3711FB}">
      <text>
        <r>
          <rPr>
            <b/>
            <sz val="9"/>
            <color indexed="81"/>
            <rFont val="Segoe UI"/>
            <family val="2"/>
          </rPr>
          <t>Automatische Berechnung</t>
        </r>
        <r>
          <rPr>
            <sz val="9"/>
            <color indexed="81"/>
            <rFont val="Segoe UI"/>
            <family val="2"/>
          </rPr>
          <t xml:space="preserve">
</t>
        </r>
      </text>
    </comment>
    <comment ref="M17" authorId="1" shapeId="0" xr:uid="{EAA411A2-AED8-48A6-A431-E80020F95D3F}">
      <text>
        <r>
          <rPr>
            <b/>
            <sz val="9"/>
            <color indexed="81"/>
            <rFont val="Segoe UI"/>
            <family val="2"/>
          </rPr>
          <t>Automatische Berechnung</t>
        </r>
        <r>
          <rPr>
            <sz val="9"/>
            <color indexed="81"/>
            <rFont val="Segoe UI"/>
            <family val="2"/>
          </rPr>
          <t xml:space="preserve">
</t>
        </r>
      </text>
    </comment>
    <comment ref="N17" authorId="1" shapeId="0" xr:uid="{E557B84C-035D-4217-8043-0E3DB1B2F71E}">
      <text>
        <r>
          <rPr>
            <b/>
            <sz val="9"/>
            <color indexed="81"/>
            <rFont val="Segoe UI"/>
            <family val="2"/>
          </rPr>
          <t>Automatische Berechnung</t>
        </r>
        <r>
          <rPr>
            <sz val="9"/>
            <color indexed="81"/>
            <rFont val="Segoe UI"/>
            <family val="2"/>
          </rPr>
          <t xml:space="preserve">
</t>
        </r>
      </text>
    </comment>
    <comment ref="M18" authorId="1" shapeId="0" xr:uid="{8614E928-219A-4281-8A6A-C749B0B546CB}">
      <text>
        <r>
          <rPr>
            <b/>
            <sz val="9"/>
            <color indexed="81"/>
            <rFont val="Segoe UI"/>
            <family val="2"/>
          </rPr>
          <t>Automatische Berechnung</t>
        </r>
        <r>
          <rPr>
            <sz val="9"/>
            <color indexed="81"/>
            <rFont val="Segoe UI"/>
            <family val="2"/>
          </rPr>
          <t xml:space="preserve">
</t>
        </r>
      </text>
    </comment>
    <comment ref="N18" authorId="1" shapeId="0" xr:uid="{CD557714-0A71-403A-B673-022E352F5597}">
      <text>
        <r>
          <rPr>
            <b/>
            <sz val="9"/>
            <color indexed="81"/>
            <rFont val="Segoe UI"/>
            <family val="2"/>
          </rPr>
          <t>Automatische Berechnung</t>
        </r>
        <r>
          <rPr>
            <sz val="9"/>
            <color indexed="81"/>
            <rFont val="Segoe UI"/>
            <family val="2"/>
          </rPr>
          <t xml:space="preserve">
</t>
        </r>
      </text>
    </comment>
    <comment ref="M19" authorId="1" shapeId="0" xr:uid="{63636387-B2C1-4120-8185-99E41236D280}">
      <text>
        <r>
          <rPr>
            <b/>
            <sz val="9"/>
            <color indexed="81"/>
            <rFont val="Segoe UI"/>
            <family val="2"/>
          </rPr>
          <t>Automatische Berechnung</t>
        </r>
        <r>
          <rPr>
            <sz val="9"/>
            <color indexed="81"/>
            <rFont val="Segoe UI"/>
            <family val="2"/>
          </rPr>
          <t xml:space="preserve">
</t>
        </r>
      </text>
    </comment>
    <comment ref="N19" authorId="1" shapeId="0" xr:uid="{D2BE46EF-5318-4441-A904-FAB6FEB27C42}">
      <text>
        <r>
          <rPr>
            <b/>
            <sz val="9"/>
            <color indexed="81"/>
            <rFont val="Segoe UI"/>
            <family val="2"/>
          </rPr>
          <t>Automatische Berechnung</t>
        </r>
        <r>
          <rPr>
            <sz val="9"/>
            <color indexed="81"/>
            <rFont val="Segoe UI"/>
            <family val="2"/>
          </rPr>
          <t xml:space="preserve">
</t>
        </r>
      </text>
    </comment>
    <comment ref="M20" authorId="1" shapeId="0" xr:uid="{CF545C2C-A12E-44D5-A6B9-E51B97A94E1A}">
      <text>
        <r>
          <rPr>
            <b/>
            <sz val="9"/>
            <color indexed="81"/>
            <rFont val="Segoe UI"/>
            <family val="2"/>
          </rPr>
          <t>Automatische Berechnung</t>
        </r>
        <r>
          <rPr>
            <sz val="9"/>
            <color indexed="81"/>
            <rFont val="Segoe UI"/>
            <family val="2"/>
          </rPr>
          <t xml:space="preserve">
</t>
        </r>
      </text>
    </comment>
    <comment ref="N20" authorId="1" shapeId="0" xr:uid="{F63C61AE-273D-4115-B6AB-710D7EA66729}">
      <text>
        <r>
          <rPr>
            <b/>
            <sz val="9"/>
            <color indexed="81"/>
            <rFont val="Segoe UI"/>
            <family val="2"/>
          </rPr>
          <t>Automatische Berechnung</t>
        </r>
        <r>
          <rPr>
            <sz val="9"/>
            <color indexed="81"/>
            <rFont val="Segoe UI"/>
            <family val="2"/>
          </rPr>
          <t xml:space="preserve">
</t>
        </r>
      </text>
    </comment>
    <comment ref="M21" authorId="1" shapeId="0" xr:uid="{CD179F8D-4809-403C-907F-C6EA95CC8F01}">
      <text>
        <r>
          <rPr>
            <b/>
            <sz val="9"/>
            <color indexed="81"/>
            <rFont val="Segoe UI"/>
            <family val="2"/>
          </rPr>
          <t>Automatische Berechnung</t>
        </r>
        <r>
          <rPr>
            <sz val="9"/>
            <color indexed="81"/>
            <rFont val="Segoe UI"/>
            <family val="2"/>
          </rPr>
          <t xml:space="preserve">
</t>
        </r>
      </text>
    </comment>
    <comment ref="N21" authorId="1" shapeId="0" xr:uid="{66C15FE6-67B5-4128-A403-5CE873C1A4B9}">
      <text>
        <r>
          <rPr>
            <b/>
            <sz val="9"/>
            <color indexed="81"/>
            <rFont val="Segoe UI"/>
            <family val="2"/>
          </rPr>
          <t>Automatische Berechnung</t>
        </r>
        <r>
          <rPr>
            <sz val="9"/>
            <color indexed="81"/>
            <rFont val="Segoe UI"/>
            <family val="2"/>
          </rPr>
          <t xml:space="preserve">
</t>
        </r>
      </text>
    </comment>
    <comment ref="M22" authorId="1" shapeId="0" xr:uid="{D13A5043-B69C-4A73-83F9-B2201069137D}">
      <text>
        <r>
          <rPr>
            <b/>
            <sz val="9"/>
            <color indexed="81"/>
            <rFont val="Segoe UI"/>
            <family val="2"/>
          </rPr>
          <t>Automatische Berechnung</t>
        </r>
        <r>
          <rPr>
            <sz val="9"/>
            <color indexed="81"/>
            <rFont val="Segoe UI"/>
            <family val="2"/>
          </rPr>
          <t xml:space="preserve">
</t>
        </r>
      </text>
    </comment>
    <comment ref="N22" authorId="1" shapeId="0" xr:uid="{CAA4B3DF-83C9-4954-80DA-E017F279953F}">
      <text>
        <r>
          <rPr>
            <b/>
            <sz val="9"/>
            <color indexed="81"/>
            <rFont val="Segoe UI"/>
            <family val="2"/>
          </rPr>
          <t>Automatische Berechnung</t>
        </r>
        <r>
          <rPr>
            <sz val="9"/>
            <color indexed="81"/>
            <rFont val="Segoe UI"/>
            <family val="2"/>
          </rPr>
          <t xml:space="preserve">
</t>
        </r>
      </text>
    </comment>
    <comment ref="M23" authorId="1" shapeId="0" xr:uid="{3764F995-8058-46FB-9627-235F294E3DC2}">
      <text>
        <r>
          <rPr>
            <b/>
            <sz val="9"/>
            <color indexed="81"/>
            <rFont val="Segoe UI"/>
            <family val="2"/>
          </rPr>
          <t>Automatische Berechnung</t>
        </r>
        <r>
          <rPr>
            <sz val="9"/>
            <color indexed="81"/>
            <rFont val="Segoe UI"/>
            <family val="2"/>
          </rPr>
          <t xml:space="preserve">
</t>
        </r>
      </text>
    </comment>
    <comment ref="N23" authorId="1" shapeId="0" xr:uid="{3B72F7F8-BD9C-4EEA-8F57-E0E7BF4671F8}">
      <text>
        <r>
          <rPr>
            <b/>
            <sz val="9"/>
            <color indexed="81"/>
            <rFont val="Segoe UI"/>
            <family val="2"/>
          </rPr>
          <t>Automatische Berechnung</t>
        </r>
        <r>
          <rPr>
            <sz val="9"/>
            <color indexed="81"/>
            <rFont val="Segoe UI"/>
            <family val="2"/>
          </rPr>
          <t xml:space="preserve">
</t>
        </r>
      </text>
    </comment>
    <comment ref="M24" authorId="1" shapeId="0" xr:uid="{8D7EFB0A-AF0D-491C-9E3F-20F71E9B7CD5}">
      <text>
        <r>
          <rPr>
            <b/>
            <sz val="9"/>
            <color indexed="81"/>
            <rFont val="Segoe UI"/>
            <family val="2"/>
          </rPr>
          <t>Automatische Berechnung</t>
        </r>
        <r>
          <rPr>
            <sz val="9"/>
            <color indexed="81"/>
            <rFont val="Segoe UI"/>
            <family val="2"/>
          </rPr>
          <t xml:space="preserve">
</t>
        </r>
      </text>
    </comment>
    <comment ref="N24" authorId="1" shapeId="0" xr:uid="{7E0D5C9F-3C86-49FB-9967-21AF14E242F4}">
      <text>
        <r>
          <rPr>
            <b/>
            <sz val="9"/>
            <color indexed="81"/>
            <rFont val="Segoe UI"/>
            <family val="2"/>
          </rPr>
          <t>Automatische Berechnung</t>
        </r>
        <r>
          <rPr>
            <sz val="9"/>
            <color indexed="81"/>
            <rFont val="Segoe UI"/>
            <family val="2"/>
          </rPr>
          <t xml:space="preserve">
</t>
        </r>
      </text>
    </comment>
    <comment ref="M25" authorId="1" shapeId="0" xr:uid="{FA362F46-16D2-4F01-B48C-7F1A3FFCE790}">
      <text>
        <r>
          <rPr>
            <b/>
            <sz val="9"/>
            <color indexed="81"/>
            <rFont val="Segoe UI"/>
            <family val="2"/>
          </rPr>
          <t>Automatische Berechnung</t>
        </r>
        <r>
          <rPr>
            <sz val="9"/>
            <color indexed="81"/>
            <rFont val="Segoe UI"/>
            <family val="2"/>
          </rPr>
          <t xml:space="preserve">
</t>
        </r>
      </text>
    </comment>
    <comment ref="N25" authorId="1" shapeId="0" xr:uid="{9C0A1C30-FECC-444F-BB2D-D7D4E8D03492}">
      <text>
        <r>
          <rPr>
            <b/>
            <sz val="9"/>
            <color indexed="81"/>
            <rFont val="Segoe UI"/>
            <family val="2"/>
          </rPr>
          <t>Automatische Berechnung</t>
        </r>
        <r>
          <rPr>
            <sz val="9"/>
            <color indexed="81"/>
            <rFont val="Segoe UI"/>
            <family val="2"/>
          </rPr>
          <t xml:space="preserve">
</t>
        </r>
      </text>
    </comment>
    <comment ref="M26" authorId="1" shapeId="0" xr:uid="{518DE229-CAB8-49E7-AE22-DD65089BC45B}">
      <text>
        <r>
          <rPr>
            <b/>
            <sz val="9"/>
            <color indexed="81"/>
            <rFont val="Segoe UI"/>
            <family val="2"/>
          </rPr>
          <t>Automatische Berechnung</t>
        </r>
        <r>
          <rPr>
            <sz val="9"/>
            <color indexed="81"/>
            <rFont val="Segoe UI"/>
            <family val="2"/>
          </rPr>
          <t xml:space="preserve">
</t>
        </r>
      </text>
    </comment>
    <comment ref="N26" authorId="1" shapeId="0" xr:uid="{346B4623-F7E6-4782-AE6D-C2A2730E867F}">
      <text>
        <r>
          <rPr>
            <b/>
            <sz val="9"/>
            <color indexed="81"/>
            <rFont val="Segoe UI"/>
            <family val="2"/>
          </rPr>
          <t>Automatische Berechnung</t>
        </r>
        <r>
          <rPr>
            <sz val="9"/>
            <color indexed="81"/>
            <rFont val="Segoe UI"/>
            <family val="2"/>
          </rPr>
          <t xml:space="preserve">
</t>
        </r>
      </text>
    </comment>
    <comment ref="M27" authorId="1" shapeId="0" xr:uid="{55F7D35B-1E8A-41DE-849F-D7CF9857369D}">
      <text>
        <r>
          <rPr>
            <b/>
            <sz val="9"/>
            <color indexed="81"/>
            <rFont val="Segoe UI"/>
            <family val="2"/>
          </rPr>
          <t>Automatische Berechnung</t>
        </r>
        <r>
          <rPr>
            <sz val="9"/>
            <color indexed="81"/>
            <rFont val="Segoe UI"/>
            <family val="2"/>
          </rPr>
          <t xml:space="preserve">
</t>
        </r>
      </text>
    </comment>
    <comment ref="N27" authorId="1" shapeId="0" xr:uid="{C798553C-04D3-4681-9A1B-16CFCBD5FE10}">
      <text>
        <r>
          <rPr>
            <b/>
            <sz val="9"/>
            <color indexed="81"/>
            <rFont val="Segoe UI"/>
            <family val="2"/>
          </rPr>
          <t>Automatische Berechnung</t>
        </r>
        <r>
          <rPr>
            <sz val="9"/>
            <color indexed="81"/>
            <rFont val="Segoe UI"/>
            <family val="2"/>
          </rPr>
          <t xml:space="preserve">
</t>
        </r>
      </text>
    </comment>
    <comment ref="M28" authorId="1" shapeId="0" xr:uid="{29A38F97-3386-4DB2-A688-E58BC56D0910}">
      <text>
        <r>
          <rPr>
            <b/>
            <sz val="9"/>
            <color indexed="81"/>
            <rFont val="Segoe UI"/>
            <family val="2"/>
          </rPr>
          <t>Automatische Berechnung</t>
        </r>
        <r>
          <rPr>
            <sz val="9"/>
            <color indexed="81"/>
            <rFont val="Segoe UI"/>
            <family val="2"/>
          </rPr>
          <t xml:space="preserve">
</t>
        </r>
      </text>
    </comment>
    <comment ref="N28" authorId="1" shapeId="0" xr:uid="{B84621C4-B9B0-4BEC-B780-E2A99EDA83DD}">
      <text>
        <r>
          <rPr>
            <b/>
            <sz val="9"/>
            <color indexed="81"/>
            <rFont val="Segoe UI"/>
            <family val="2"/>
          </rPr>
          <t>Automatische Berechnung</t>
        </r>
        <r>
          <rPr>
            <sz val="9"/>
            <color indexed="81"/>
            <rFont val="Segoe UI"/>
            <family val="2"/>
          </rPr>
          <t xml:space="preserve">
</t>
        </r>
      </text>
    </comment>
    <comment ref="M29" authorId="1" shapeId="0" xr:uid="{114A13A6-AE05-40EF-9726-C58385E4BFC1}">
      <text>
        <r>
          <rPr>
            <b/>
            <sz val="9"/>
            <color indexed="81"/>
            <rFont val="Segoe UI"/>
            <family val="2"/>
          </rPr>
          <t>Automatische Berechnung</t>
        </r>
        <r>
          <rPr>
            <sz val="9"/>
            <color indexed="81"/>
            <rFont val="Segoe UI"/>
            <family val="2"/>
          </rPr>
          <t xml:space="preserve">
</t>
        </r>
      </text>
    </comment>
    <comment ref="N29" authorId="1" shapeId="0" xr:uid="{3E41848E-5E0E-46B8-ABC9-C073575B1FC5}">
      <text>
        <r>
          <rPr>
            <b/>
            <sz val="9"/>
            <color indexed="81"/>
            <rFont val="Segoe UI"/>
            <family val="2"/>
          </rPr>
          <t>Automatische Berechnung</t>
        </r>
        <r>
          <rPr>
            <sz val="9"/>
            <color indexed="81"/>
            <rFont val="Segoe UI"/>
            <family val="2"/>
          </rPr>
          <t xml:space="preserve">
</t>
        </r>
      </text>
    </comment>
    <comment ref="M30" authorId="1" shapeId="0" xr:uid="{FB069C11-30C6-48CC-AAAB-A7E2E1CB0342}">
      <text>
        <r>
          <rPr>
            <b/>
            <sz val="9"/>
            <color indexed="81"/>
            <rFont val="Segoe UI"/>
            <family val="2"/>
          </rPr>
          <t>Automatische Berechnung</t>
        </r>
        <r>
          <rPr>
            <sz val="9"/>
            <color indexed="81"/>
            <rFont val="Segoe UI"/>
            <family val="2"/>
          </rPr>
          <t xml:space="preserve">
</t>
        </r>
      </text>
    </comment>
    <comment ref="N30" authorId="1" shapeId="0" xr:uid="{DCC81F16-0BB6-480D-AE51-77785B1E8C26}">
      <text>
        <r>
          <rPr>
            <b/>
            <sz val="9"/>
            <color indexed="81"/>
            <rFont val="Segoe UI"/>
            <family val="2"/>
          </rPr>
          <t>Automatische Berechnung</t>
        </r>
        <r>
          <rPr>
            <sz val="9"/>
            <color indexed="81"/>
            <rFont val="Segoe UI"/>
            <family val="2"/>
          </rPr>
          <t xml:space="preserve">
</t>
        </r>
      </text>
    </comment>
    <comment ref="M31" authorId="1" shapeId="0" xr:uid="{5E68FA2A-5052-45FB-9B2A-00A6FCC43D13}">
      <text>
        <r>
          <rPr>
            <b/>
            <sz val="9"/>
            <color indexed="81"/>
            <rFont val="Segoe UI"/>
            <family val="2"/>
          </rPr>
          <t>Automatische Berechnung</t>
        </r>
        <r>
          <rPr>
            <sz val="9"/>
            <color indexed="81"/>
            <rFont val="Segoe UI"/>
            <family val="2"/>
          </rPr>
          <t xml:space="preserve">
</t>
        </r>
      </text>
    </comment>
    <comment ref="N31" authorId="1" shapeId="0" xr:uid="{90D87F5D-031D-4818-97A4-6C1CFAEFF81A}">
      <text>
        <r>
          <rPr>
            <b/>
            <sz val="9"/>
            <color indexed="81"/>
            <rFont val="Segoe UI"/>
            <family val="2"/>
          </rPr>
          <t>Automatische Berechnung</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00000000-0006-0000-0200-000001000000}">
      <text>
        <r>
          <rPr>
            <b/>
            <sz val="12"/>
            <color indexed="81"/>
            <rFont val="Arial"/>
            <family val="2"/>
          </rPr>
          <t>Berechnungsbeispiel:</t>
        </r>
        <r>
          <rPr>
            <b/>
            <sz val="9"/>
            <color indexed="81"/>
            <rFont val="Arial"/>
            <family val="2"/>
          </rPr>
          <t xml:space="preserve">
3</t>
        </r>
        <r>
          <rPr>
            <sz val="9"/>
            <color indexed="81"/>
            <rFont val="Arial"/>
            <family val="2"/>
          </rPr>
          <t xml:space="preserve">. Ausbildungsjahr Arbeitgeber-Bruttokosten:
1.879,23 €
Arbeitgeber-Bruttokosten einer Pflegefachkraft 
(mit abgeschlossener Ausbildung):
5.000,00 €
Anrechnung im Verhältnis von 1 zu 14
(Pflegefachkraft zu Auszubildendem):
5.000,00 € / 14 = 357,14 €
Mehrkosten der Ausbildungsvergütung im Sinne des § 27 PflBG:
1.879,23  € - 357,14 € = </t>
        </r>
        <r>
          <rPr>
            <u/>
            <sz val="9"/>
            <color indexed="81"/>
            <rFont val="Arial"/>
            <family val="2"/>
          </rPr>
          <t>1.522,09 €</t>
        </r>
      </text>
    </comment>
    <comment ref="M12" authorId="1" shapeId="0" xr:uid="{6D6532A0-355A-4C60-9A6F-3A769AD2851F}">
      <text>
        <r>
          <rPr>
            <b/>
            <sz val="9"/>
            <color indexed="81"/>
            <rFont val="Segoe UI"/>
            <family val="2"/>
          </rPr>
          <t>Automatische Berechnung</t>
        </r>
        <r>
          <rPr>
            <sz val="9"/>
            <color indexed="81"/>
            <rFont val="Segoe UI"/>
            <family val="2"/>
          </rPr>
          <t xml:space="preserve">
</t>
        </r>
      </text>
    </comment>
    <comment ref="N12" authorId="1" shapeId="0" xr:uid="{D3F158F9-FC37-4B46-AC66-F577B9429B7E}">
      <text>
        <r>
          <rPr>
            <b/>
            <sz val="9"/>
            <color indexed="81"/>
            <rFont val="Segoe UI"/>
            <family val="2"/>
          </rPr>
          <t>Automatische Berechnung</t>
        </r>
        <r>
          <rPr>
            <sz val="9"/>
            <color indexed="81"/>
            <rFont val="Segoe UI"/>
            <family val="2"/>
          </rPr>
          <t xml:space="preserve">
</t>
        </r>
      </text>
    </comment>
    <comment ref="M13" authorId="1" shapeId="0" xr:uid="{CCD59B30-8DF6-4BA9-A8C0-7AF4DD97D453}">
      <text>
        <r>
          <rPr>
            <b/>
            <sz val="9"/>
            <color indexed="81"/>
            <rFont val="Segoe UI"/>
            <family val="2"/>
          </rPr>
          <t>Automatische Berechnung</t>
        </r>
        <r>
          <rPr>
            <sz val="9"/>
            <color indexed="81"/>
            <rFont val="Segoe UI"/>
            <family val="2"/>
          </rPr>
          <t xml:space="preserve">
</t>
        </r>
      </text>
    </comment>
    <comment ref="N13" authorId="1" shapeId="0" xr:uid="{C4A2961C-D470-42F7-B8EB-7A67F1D0AAA6}">
      <text>
        <r>
          <rPr>
            <b/>
            <sz val="9"/>
            <color indexed="81"/>
            <rFont val="Segoe UI"/>
            <family val="2"/>
          </rPr>
          <t>Automatische Berechnung</t>
        </r>
        <r>
          <rPr>
            <sz val="9"/>
            <color indexed="81"/>
            <rFont val="Segoe UI"/>
            <family val="2"/>
          </rPr>
          <t xml:space="preserve">
</t>
        </r>
      </text>
    </comment>
    <comment ref="M14" authorId="1" shapeId="0" xr:uid="{31BF68E4-2619-4AC0-968B-842A5C005AF2}">
      <text>
        <r>
          <rPr>
            <b/>
            <sz val="9"/>
            <color indexed="81"/>
            <rFont val="Segoe UI"/>
            <family val="2"/>
          </rPr>
          <t>Automatische Berechnung</t>
        </r>
        <r>
          <rPr>
            <sz val="9"/>
            <color indexed="81"/>
            <rFont val="Segoe UI"/>
            <family val="2"/>
          </rPr>
          <t xml:space="preserve">
</t>
        </r>
      </text>
    </comment>
    <comment ref="N14" authorId="1" shapeId="0" xr:uid="{42BD8A25-9FD4-497C-86E7-A14F3114CC38}">
      <text>
        <r>
          <rPr>
            <b/>
            <sz val="9"/>
            <color indexed="81"/>
            <rFont val="Segoe UI"/>
            <family val="2"/>
          </rPr>
          <t>Automatische Berechnung</t>
        </r>
        <r>
          <rPr>
            <sz val="9"/>
            <color indexed="81"/>
            <rFont val="Segoe UI"/>
            <family val="2"/>
          </rPr>
          <t xml:space="preserve">
</t>
        </r>
      </text>
    </comment>
    <comment ref="M15" authorId="1" shapeId="0" xr:uid="{863056D7-618D-4DDA-AABB-1D8F624DC4DB}">
      <text>
        <r>
          <rPr>
            <b/>
            <sz val="9"/>
            <color indexed="81"/>
            <rFont val="Segoe UI"/>
            <family val="2"/>
          </rPr>
          <t>Automatische Berechnung</t>
        </r>
        <r>
          <rPr>
            <sz val="9"/>
            <color indexed="81"/>
            <rFont val="Segoe UI"/>
            <family val="2"/>
          </rPr>
          <t xml:space="preserve">
</t>
        </r>
      </text>
    </comment>
    <comment ref="N15" authorId="1" shapeId="0" xr:uid="{11E1A82F-AD71-4AAF-8E78-F04CD7D71147}">
      <text>
        <r>
          <rPr>
            <b/>
            <sz val="9"/>
            <color indexed="81"/>
            <rFont val="Segoe UI"/>
            <family val="2"/>
          </rPr>
          <t>Automatische Berechnung</t>
        </r>
        <r>
          <rPr>
            <sz val="9"/>
            <color indexed="81"/>
            <rFont val="Segoe UI"/>
            <family val="2"/>
          </rPr>
          <t xml:space="preserve">
</t>
        </r>
      </text>
    </comment>
    <comment ref="M16" authorId="1" shapeId="0" xr:uid="{B40AA9A1-229A-4831-B999-AE1BFC406184}">
      <text>
        <r>
          <rPr>
            <b/>
            <sz val="9"/>
            <color indexed="81"/>
            <rFont val="Segoe UI"/>
            <family val="2"/>
          </rPr>
          <t>Automatische Berechnung</t>
        </r>
        <r>
          <rPr>
            <sz val="9"/>
            <color indexed="81"/>
            <rFont val="Segoe UI"/>
            <family val="2"/>
          </rPr>
          <t xml:space="preserve">
</t>
        </r>
      </text>
    </comment>
    <comment ref="N16" authorId="1" shapeId="0" xr:uid="{70AB1EAC-18CC-4791-AF6F-7D574C693B84}">
      <text>
        <r>
          <rPr>
            <b/>
            <sz val="9"/>
            <color indexed="81"/>
            <rFont val="Segoe UI"/>
            <family val="2"/>
          </rPr>
          <t>Automatische Berechnung</t>
        </r>
        <r>
          <rPr>
            <sz val="9"/>
            <color indexed="81"/>
            <rFont val="Segoe UI"/>
            <family val="2"/>
          </rPr>
          <t xml:space="preserve">
</t>
        </r>
      </text>
    </comment>
    <comment ref="M17" authorId="1" shapeId="0" xr:uid="{447FAE4F-6B46-42C5-875E-54017B58660C}">
      <text>
        <r>
          <rPr>
            <b/>
            <sz val="9"/>
            <color indexed="81"/>
            <rFont val="Segoe UI"/>
            <family val="2"/>
          </rPr>
          <t>Automatische Berechnung</t>
        </r>
        <r>
          <rPr>
            <sz val="9"/>
            <color indexed="81"/>
            <rFont val="Segoe UI"/>
            <family val="2"/>
          </rPr>
          <t xml:space="preserve">
</t>
        </r>
      </text>
    </comment>
    <comment ref="N17" authorId="1" shapeId="0" xr:uid="{D2304414-3188-44F4-BF1D-4CDADEDF57A6}">
      <text>
        <r>
          <rPr>
            <b/>
            <sz val="9"/>
            <color indexed="81"/>
            <rFont val="Segoe UI"/>
            <family val="2"/>
          </rPr>
          <t>Automatische Berechnung</t>
        </r>
        <r>
          <rPr>
            <sz val="9"/>
            <color indexed="81"/>
            <rFont val="Segoe UI"/>
            <family val="2"/>
          </rPr>
          <t xml:space="preserve">
</t>
        </r>
      </text>
    </comment>
    <comment ref="M18" authorId="1" shapeId="0" xr:uid="{AF2BB045-F22C-47E5-9228-F755E39BC63E}">
      <text>
        <r>
          <rPr>
            <b/>
            <sz val="9"/>
            <color indexed="81"/>
            <rFont val="Segoe UI"/>
            <family val="2"/>
          </rPr>
          <t>Automatische Berechnung</t>
        </r>
        <r>
          <rPr>
            <sz val="9"/>
            <color indexed="81"/>
            <rFont val="Segoe UI"/>
            <family val="2"/>
          </rPr>
          <t xml:space="preserve">
</t>
        </r>
      </text>
    </comment>
    <comment ref="N18" authorId="1" shapeId="0" xr:uid="{51F97454-53BD-40A7-948F-D19686AF0AB7}">
      <text>
        <r>
          <rPr>
            <b/>
            <sz val="9"/>
            <color indexed="81"/>
            <rFont val="Segoe UI"/>
            <family val="2"/>
          </rPr>
          <t>Automatische Berechnung</t>
        </r>
        <r>
          <rPr>
            <sz val="9"/>
            <color indexed="81"/>
            <rFont val="Segoe UI"/>
            <family val="2"/>
          </rPr>
          <t xml:space="preserve">
</t>
        </r>
      </text>
    </comment>
    <comment ref="M19" authorId="1" shapeId="0" xr:uid="{B540A0D4-4675-4AC2-88E7-09C86B910017}">
      <text>
        <r>
          <rPr>
            <b/>
            <sz val="9"/>
            <color indexed="81"/>
            <rFont val="Segoe UI"/>
            <family val="2"/>
          </rPr>
          <t>Automatische Berechnung</t>
        </r>
        <r>
          <rPr>
            <sz val="9"/>
            <color indexed="81"/>
            <rFont val="Segoe UI"/>
            <family val="2"/>
          </rPr>
          <t xml:space="preserve">
</t>
        </r>
      </text>
    </comment>
    <comment ref="N19" authorId="1" shapeId="0" xr:uid="{A291D90B-5F21-4CDF-8B51-02EEF88D4DA2}">
      <text>
        <r>
          <rPr>
            <b/>
            <sz val="9"/>
            <color indexed="81"/>
            <rFont val="Segoe UI"/>
            <family val="2"/>
          </rPr>
          <t>Automatische Berechnung</t>
        </r>
        <r>
          <rPr>
            <sz val="9"/>
            <color indexed="81"/>
            <rFont val="Segoe UI"/>
            <family val="2"/>
          </rPr>
          <t xml:space="preserve">
</t>
        </r>
      </text>
    </comment>
    <comment ref="M20" authorId="1" shapeId="0" xr:uid="{CA0665C3-8FC3-41D1-AAA1-E43CECAEB8C6}">
      <text>
        <r>
          <rPr>
            <b/>
            <sz val="9"/>
            <color indexed="81"/>
            <rFont val="Segoe UI"/>
            <family val="2"/>
          </rPr>
          <t>Automatische Berechnung</t>
        </r>
        <r>
          <rPr>
            <sz val="9"/>
            <color indexed="81"/>
            <rFont val="Segoe UI"/>
            <family val="2"/>
          </rPr>
          <t xml:space="preserve">
</t>
        </r>
      </text>
    </comment>
    <comment ref="N20" authorId="1" shapeId="0" xr:uid="{A235456D-FB1D-43C1-9A8A-087011233C0B}">
      <text>
        <r>
          <rPr>
            <b/>
            <sz val="9"/>
            <color indexed="81"/>
            <rFont val="Segoe UI"/>
            <family val="2"/>
          </rPr>
          <t>Automatische Berechnung</t>
        </r>
        <r>
          <rPr>
            <sz val="9"/>
            <color indexed="81"/>
            <rFont val="Segoe UI"/>
            <family val="2"/>
          </rPr>
          <t xml:space="preserve">
</t>
        </r>
      </text>
    </comment>
    <comment ref="M21" authorId="1" shapeId="0" xr:uid="{614DA598-7752-4C23-9855-0C07E69C5410}">
      <text>
        <r>
          <rPr>
            <b/>
            <sz val="9"/>
            <color indexed="81"/>
            <rFont val="Segoe UI"/>
            <family val="2"/>
          </rPr>
          <t>Automatische Berechnung</t>
        </r>
        <r>
          <rPr>
            <sz val="9"/>
            <color indexed="81"/>
            <rFont val="Segoe UI"/>
            <family val="2"/>
          </rPr>
          <t xml:space="preserve">
</t>
        </r>
      </text>
    </comment>
    <comment ref="N21" authorId="1" shapeId="0" xr:uid="{A2B087B7-EBB8-43ED-8586-3982610D2BD8}">
      <text>
        <r>
          <rPr>
            <b/>
            <sz val="9"/>
            <color indexed="81"/>
            <rFont val="Segoe UI"/>
            <family val="2"/>
          </rPr>
          <t>Automatische Berechnung</t>
        </r>
        <r>
          <rPr>
            <sz val="9"/>
            <color indexed="81"/>
            <rFont val="Segoe UI"/>
            <family val="2"/>
          </rPr>
          <t xml:space="preserve">
</t>
        </r>
      </text>
    </comment>
    <comment ref="M22" authorId="1" shapeId="0" xr:uid="{9399A194-9E8A-46B6-B5E9-703CE37BC722}">
      <text>
        <r>
          <rPr>
            <b/>
            <sz val="9"/>
            <color indexed="81"/>
            <rFont val="Segoe UI"/>
            <family val="2"/>
          </rPr>
          <t>Automatische Berechnung</t>
        </r>
        <r>
          <rPr>
            <sz val="9"/>
            <color indexed="81"/>
            <rFont val="Segoe UI"/>
            <family val="2"/>
          </rPr>
          <t xml:space="preserve">
</t>
        </r>
      </text>
    </comment>
    <comment ref="N22" authorId="1" shapeId="0" xr:uid="{01779408-BA8F-47D0-8695-DE8D6C13365D}">
      <text>
        <r>
          <rPr>
            <b/>
            <sz val="9"/>
            <color indexed="81"/>
            <rFont val="Segoe UI"/>
            <family val="2"/>
          </rPr>
          <t>Automatische Berechnung</t>
        </r>
        <r>
          <rPr>
            <sz val="9"/>
            <color indexed="81"/>
            <rFont val="Segoe UI"/>
            <family val="2"/>
          </rPr>
          <t xml:space="preserve">
</t>
        </r>
      </text>
    </comment>
    <comment ref="M23" authorId="1" shapeId="0" xr:uid="{F69FF618-ADEF-4CE4-A750-3249EA1724A5}">
      <text>
        <r>
          <rPr>
            <b/>
            <sz val="9"/>
            <color indexed="81"/>
            <rFont val="Segoe UI"/>
            <family val="2"/>
          </rPr>
          <t>Automatische Berechnung</t>
        </r>
        <r>
          <rPr>
            <sz val="9"/>
            <color indexed="81"/>
            <rFont val="Segoe UI"/>
            <family val="2"/>
          </rPr>
          <t xml:space="preserve">
</t>
        </r>
      </text>
    </comment>
    <comment ref="N23" authorId="1" shapeId="0" xr:uid="{D039524B-71FA-43D6-87D5-490F202ED83C}">
      <text>
        <r>
          <rPr>
            <b/>
            <sz val="9"/>
            <color indexed="81"/>
            <rFont val="Segoe UI"/>
            <family val="2"/>
          </rPr>
          <t>Automatische Berechnung</t>
        </r>
        <r>
          <rPr>
            <sz val="9"/>
            <color indexed="81"/>
            <rFont val="Segoe UI"/>
            <family val="2"/>
          </rPr>
          <t xml:space="preserve">
</t>
        </r>
      </text>
    </comment>
    <comment ref="M24" authorId="1" shapeId="0" xr:uid="{64C58499-491D-469F-824E-CFC02F8695EA}">
      <text>
        <r>
          <rPr>
            <b/>
            <sz val="9"/>
            <color indexed="81"/>
            <rFont val="Segoe UI"/>
            <family val="2"/>
          </rPr>
          <t>Automatische Berechnung</t>
        </r>
        <r>
          <rPr>
            <sz val="9"/>
            <color indexed="81"/>
            <rFont val="Segoe UI"/>
            <family val="2"/>
          </rPr>
          <t xml:space="preserve">
</t>
        </r>
      </text>
    </comment>
    <comment ref="N24" authorId="1" shapeId="0" xr:uid="{C04814B3-9DDE-4F22-81B5-67B5C648D875}">
      <text>
        <r>
          <rPr>
            <b/>
            <sz val="9"/>
            <color indexed="81"/>
            <rFont val="Segoe UI"/>
            <family val="2"/>
          </rPr>
          <t>Automatische Berechnung</t>
        </r>
        <r>
          <rPr>
            <sz val="9"/>
            <color indexed="81"/>
            <rFont val="Segoe UI"/>
            <family val="2"/>
          </rPr>
          <t xml:space="preserve">
</t>
        </r>
      </text>
    </comment>
    <comment ref="M25" authorId="1" shapeId="0" xr:uid="{6E61D455-B41F-426B-A518-74BC7C3BCBE3}">
      <text>
        <r>
          <rPr>
            <b/>
            <sz val="9"/>
            <color indexed="81"/>
            <rFont val="Segoe UI"/>
            <family val="2"/>
          </rPr>
          <t>Automatische Berechnung</t>
        </r>
        <r>
          <rPr>
            <sz val="9"/>
            <color indexed="81"/>
            <rFont val="Segoe UI"/>
            <family val="2"/>
          </rPr>
          <t xml:space="preserve">
</t>
        </r>
      </text>
    </comment>
    <comment ref="N25" authorId="1" shapeId="0" xr:uid="{4DD060B1-ECB9-45DF-9490-0B8DE0171497}">
      <text>
        <r>
          <rPr>
            <b/>
            <sz val="9"/>
            <color indexed="81"/>
            <rFont val="Segoe UI"/>
            <family val="2"/>
          </rPr>
          <t>Automatische Berechnung</t>
        </r>
        <r>
          <rPr>
            <sz val="9"/>
            <color indexed="81"/>
            <rFont val="Segoe UI"/>
            <family val="2"/>
          </rPr>
          <t xml:space="preserve">
</t>
        </r>
      </text>
    </comment>
    <comment ref="M26" authorId="1" shapeId="0" xr:uid="{E24B5E03-0947-4D5B-8622-144542F5189B}">
      <text>
        <r>
          <rPr>
            <b/>
            <sz val="9"/>
            <color indexed="81"/>
            <rFont val="Segoe UI"/>
            <family val="2"/>
          </rPr>
          <t>Automatische Berechnung</t>
        </r>
        <r>
          <rPr>
            <sz val="9"/>
            <color indexed="81"/>
            <rFont val="Segoe UI"/>
            <family val="2"/>
          </rPr>
          <t xml:space="preserve">
</t>
        </r>
      </text>
    </comment>
    <comment ref="N26" authorId="1" shapeId="0" xr:uid="{AF24945D-644B-42E9-BE19-27C0FC2C9BAC}">
      <text>
        <r>
          <rPr>
            <b/>
            <sz val="9"/>
            <color indexed="81"/>
            <rFont val="Segoe UI"/>
            <family val="2"/>
          </rPr>
          <t>Automatische Berechnung</t>
        </r>
        <r>
          <rPr>
            <sz val="9"/>
            <color indexed="81"/>
            <rFont val="Segoe UI"/>
            <family val="2"/>
          </rPr>
          <t xml:space="preserve">
</t>
        </r>
      </text>
    </comment>
    <comment ref="M27" authorId="1" shapeId="0" xr:uid="{8858EC33-0B31-4A2C-898C-8FB90C811A2F}">
      <text>
        <r>
          <rPr>
            <b/>
            <sz val="9"/>
            <color indexed="81"/>
            <rFont val="Segoe UI"/>
            <family val="2"/>
          </rPr>
          <t>Automatische Berechnung</t>
        </r>
        <r>
          <rPr>
            <sz val="9"/>
            <color indexed="81"/>
            <rFont val="Segoe UI"/>
            <family val="2"/>
          </rPr>
          <t xml:space="preserve">
</t>
        </r>
      </text>
    </comment>
    <comment ref="N27" authorId="1" shapeId="0" xr:uid="{FFCA49B9-795A-459A-A80B-7FED18D40E74}">
      <text>
        <r>
          <rPr>
            <b/>
            <sz val="9"/>
            <color indexed="81"/>
            <rFont val="Segoe UI"/>
            <family val="2"/>
          </rPr>
          <t>Automatische Berechnung</t>
        </r>
        <r>
          <rPr>
            <sz val="9"/>
            <color indexed="81"/>
            <rFont val="Segoe UI"/>
            <family val="2"/>
          </rPr>
          <t xml:space="preserve">
</t>
        </r>
      </text>
    </comment>
    <comment ref="M28" authorId="1" shapeId="0" xr:uid="{C86EDB2C-8F9B-4CF2-A553-A5E05D459776}">
      <text>
        <r>
          <rPr>
            <b/>
            <sz val="9"/>
            <color indexed="81"/>
            <rFont val="Segoe UI"/>
            <family val="2"/>
          </rPr>
          <t>Automatische Berechnung</t>
        </r>
        <r>
          <rPr>
            <sz val="9"/>
            <color indexed="81"/>
            <rFont val="Segoe UI"/>
            <family val="2"/>
          </rPr>
          <t xml:space="preserve">
</t>
        </r>
      </text>
    </comment>
    <comment ref="N28" authorId="1" shapeId="0" xr:uid="{6BC49661-F118-4373-8BE5-F21D2F2349A9}">
      <text>
        <r>
          <rPr>
            <b/>
            <sz val="9"/>
            <color indexed="81"/>
            <rFont val="Segoe UI"/>
            <family val="2"/>
          </rPr>
          <t>Automatische Berechnung</t>
        </r>
        <r>
          <rPr>
            <sz val="9"/>
            <color indexed="81"/>
            <rFont val="Segoe UI"/>
            <family val="2"/>
          </rPr>
          <t xml:space="preserve">
</t>
        </r>
      </text>
    </comment>
    <comment ref="M29" authorId="1" shapeId="0" xr:uid="{CE22E9DC-2C54-430F-AFEE-1F7E12105A8D}">
      <text>
        <r>
          <rPr>
            <b/>
            <sz val="9"/>
            <color indexed="81"/>
            <rFont val="Segoe UI"/>
            <family val="2"/>
          </rPr>
          <t>Automatische Berechnung</t>
        </r>
        <r>
          <rPr>
            <sz val="9"/>
            <color indexed="81"/>
            <rFont val="Segoe UI"/>
            <family val="2"/>
          </rPr>
          <t xml:space="preserve">
</t>
        </r>
      </text>
    </comment>
    <comment ref="N29" authorId="1" shapeId="0" xr:uid="{BBBF8A99-C230-4488-82D3-823507E69C7E}">
      <text>
        <r>
          <rPr>
            <b/>
            <sz val="9"/>
            <color indexed="81"/>
            <rFont val="Segoe UI"/>
            <family val="2"/>
          </rPr>
          <t>Automatische Berechnung</t>
        </r>
        <r>
          <rPr>
            <sz val="9"/>
            <color indexed="81"/>
            <rFont val="Segoe UI"/>
            <family val="2"/>
          </rPr>
          <t xml:space="preserve">
</t>
        </r>
      </text>
    </comment>
    <comment ref="M30" authorId="1" shapeId="0" xr:uid="{9F7EB823-A7F0-490A-BB45-F6814313464E}">
      <text>
        <r>
          <rPr>
            <b/>
            <sz val="9"/>
            <color indexed="81"/>
            <rFont val="Segoe UI"/>
            <family val="2"/>
          </rPr>
          <t>Automatische Berechnung</t>
        </r>
        <r>
          <rPr>
            <sz val="9"/>
            <color indexed="81"/>
            <rFont val="Segoe UI"/>
            <family val="2"/>
          </rPr>
          <t xml:space="preserve">
</t>
        </r>
      </text>
    </comment>
    <comment ref="N30" authorId="1" shapeId="0" xr:uid="{F683D0E8-D99A-4D3A-969F-B8B87EFF0D52}">
      <text>
        <r>
          <rPr>
            <b/>
            <sz val="9"/>
            <color indexed="81"/>
            <rFont val="Segoe UI"/>
            <family val="2"/>
          </rPr>
          <t>Automatische Berechnung</t>
        </r>
        <r>
          <rPr>
            <sz val="9"/>
            <color indexed="81"/>
            <rFont val="Segoe UI"/>
            <family val="2"/>
          </rPr>
          <t xml:space="preserve">
</t>
        </r>
      </text>
    </comment>
    <comment ref="M31" authorId="1" shapeId="0" xr:uid="{B5448BB3-B4C5-4FC9-9446-F31B7FBA3B40}">
      <text>
        <r>
          <rPr>
            <b/>
            <sz val="9"/>
            <color indexed="81"/>
            <rFont val="Segoe UI"/>
            <family val="2"/>
          </rPr>
          <t>Automatische Berechnung</t>
        </r>
        <r>
          <rPr>
            <sz val="9"/>
            <color indexed="81"/>
            <rFont val="Segoe UI"/>
            <family val="2"/>
          </rPr>
          <t xml:space="preserve">
</t>
        </r>
      </text>
    </comment>
    <comment ref="N31" authorId="1" shapeId="0" xr:uid="{A823FDAB-EA3E-4C73-BEC6-12AB969E5F83}">
      <text>
        <r>
          <rPr>
            <b/>
            <sz val="9"/>
            <color indexed="81"/>
            <rFont val="Segoe UI"/>
            <family val="2"/>
          </rPr>
          <t>Automatische Berechnung</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Syeren, Jan-Hendrik</author>
    <author>VPN</author>
  </authors>
  <commentList>
    <comment ref="N11" authorId="0" shapeId="0" xr:uid="{1017C581-07B8-4E07-BCA6-2DB2EA60668B}">
      <text>
        <r>
          <rPr>
            <b/>
            <sz val="12"/>
            <color indexed="81"/>
            <rFont val="Arial"/>
            <family val="2"/>
          </rPr>
          <t>Berechnungsbeispiel:</t>
        </r>
        <r>
          <rPr>
            <b/>
            <sz val="9"/>
            <color indexed="81"/>
            <rFont val="Arial"/>
            <family val="2"/>
          </rPr>
          <t xml:space="preserve">
3</t>
        </r>
        <r>
          <rPr>
            <sz val="9"/>
            <color indexed="81"/>
            <rFont val="Arial"/>
            <family val="2"/>
          </rPr>
          <t xml:space="preserve">. Ausbildungsjahr Arbeitgeber-Bruttokosten:
1.879,23 €
Arbeitgeber-Bruttokosten einer Pflegefachkraft 
(mit abgeschlossener Ausbildung):
5.000,00 €
Anrechnung im Verhältnis von 1 zu 14
(Pflegefachkraft zu Auszubildendem):
5.000,00 € / 14 = 357,14 €
Mehrkosten der Ausbildungsvergütung im Sinne des § 27 PflBG:
1.879,23  € - 357,14 € = </t>
        </r>
        <r>
          <rPr>
            <u/>
            <sz val="9"/>
            <color indexed="81"/>
            <rFont val="Arial"/>
            <family val="2"/>
          </rPr>
          <t>1.522,09 €</t>
        </r>
      </text>
    </comment>
    <comment ref="M12" authorId="1" shapeId="0" xr:uid="{F77AF5F2-662B-4F5A-BB28-DDFC158DC0F2}">
      <text>
        <r>
          <rPr>
            <b/>
            <sz val="9"/>
            <color indexed="81"/>
            <rFont val="Segoe UI"/>
            <family val="2"/>
          </rPr>
          <t>Automatische Berechnung</t>
        </r>
        <r>
          <rPr>
            <sz val="9"/>
            <color indexed="81"/>
            <rFont val="Segoe UI"/>
            <family val="2"/>
          </rPr>
          <t xml:space="preserve">
</t>
        </r>
      </text>
    </comment>
    <comment ref="N12" authorId="1" shapeId="0" xr:uid="{AA24F0FA-E477-45B4-B61B-19DC254F1B45}">
      <text>
        <r>
          <rPr>
            <b/>
            <sz val="9"/>
            <color indexed="81"/>
            <rFont val="Segoe UI"/>
            <family val="2"/>
          </rPr>
          <t>Automatische Berechnung</t>
        </r>
        <r>
          <rPr>
            <sz val="9"/>
            <color indexed="81"/>
            <rFont val="Segoe UI"/>
            <family val="2"/>
          </rPr>
          <t xml:space="preserve">
</t>
        </r>
      </text>
    </comment>
    <comment ref="M13" authorId="1" shapeId="0" xr:uid="{45909C7B-302F-4AEA-8C6B-58522BD54796}">
      <text>
        <r>
          <rPr>
            <b/>
            <sz val="9"/>
            <color indexed="81"/>
            <rFont val="Segoe UI"/>
            <family val="2"/>
          </rPr>
          <t>Automatische Berechnung</t>
        </r>
        <r>
          <rPr>
            <sz val="9"/>
            <color indexed="81"/>
            <rFont val="Segoe UI"/>
            <family val="2"/>
          </rPr>
          <t xml:space="preserve">
</t>
        </r>
      </text>
    </comment>
    <comment ref="N13" authorId="1" shapeId="0" xr:uid="{51726ABC-4182-4759-BAB3-12D7B9DA0E2D}">
      <text>
        <r>
          <rPr>
            <b/>
            <sz val="9"/>
            <color indexed="81"/>
            <rFont val="Segoe UI"/>
            <family val="2"/>
          </rPr>
          <t>Automatische Berechnung</t>
        </r>
        <r>
          <rPr>
            <sz val="9"/>
            <color indexed="81"/>
            <rFont val="Segoe UI"/>
            <family val="2"/>
          </rPr>
          <t xml:space="preserve">
</t>
        </r>
      </text>
    </comment>
    <comment ref="M14" authorId="1" shapeId="0" xr:uid="{041177C4-5242-40E0-80AB-B47BBF64DB7A}">
      <text>
        <r>
          <rPr>
            <b/>
            <sz val="9"/>
            <color indexed="81"/>
            <rFont val="Segoe UI"/>
            <family val="2"/>
          </rPr>
          <t>Automatische Berechnung</t>
        </r>
        <r>
          <rPr>
            <sz val="9"/>
            <color indexed="81"/>
            <rFont val="Segoe UI"/>
            <family val="2"/>
          </rPr>
          <t xml:space="preserve">
</t>
        </r>
      </text>
    </comment>
    <comment ref="N14" authorId="1" shapeId="0" xr:uid="{FD9844B5-DDFE-49F3-BDBD-3D0C1C52A159}">
      <text>
        <r>
          <rPr>
            <b/>
            <sz val="9"/>
            <color indexed="81"/>
            <rFont val="Segoe UI"/>
            <family val="2"/>
          </rPr>
          <t>Automatische Berechnung</t>
        </r>
        <r>
          <rPr>
            <sz val="9"/>
            <color indexed="81"/>
            <rFont val="Segoe UI"/>
            <family val="2"/>
          </rPr>
          <t xml:space="preserve">
</t>
        </r>
      </text>
    </comment>
    <comment ref="M15" authorId="1" shapeId="0" xr:uid="{C2112DD4-3E92-478C-82FD-859FC4280488}">
      <text>
        <r>
          <rPr>
            <b/>
            <sz val="9"/>
            <color indexed="81"/>
            <rFont val="Segoe UI"/>
            <family val="2"/>
          </rPr>
          <t>Automatische Berechnung</t>
        </r>
        <r>
          <rPr>
            <sz val="9"/>
            <color indexed="81"/>
            <rFont val="Segoe UI"/>
            <family val="2"/>
          </rPr>
          <t xml:space="preserve">
</t>
        </r>
      </text>
    </comment>
    <comment ref="N15" authorId="1" shapeId="0" xr:uid="{D2D8611B-0B82-4A50-BB9A-4AD0C8BC47FF}">
      <text>
        <r>
          <rPr>
            <b/>
            <sz val="9"/>
            <color indexed="81"/>
            <rFont val="Segoe UI"/>
            <family val="2"/>
          </rPr>
          <t>Automatische Berechnung</t>
        </r>
        <r>
          <rPr>
            <sz val="9"/>
            <color indexed="81"/>
            <rFont val="Segoe UI"/>
            <family val="2"/>
          </rPr>
          <t xml:space="preserve">
</t>
        </r>
      </text>
    </comment>
    <comment ref="M16" authorId="1" shapeId="0" xr:uid="{A990BECB-01AC-4B07-8F70-9F040DC861D7}">
      <text>
        <r>
          <rPr>
            <b/>
            <sz val="9"/>
            <color indexed="81"/>
            <rFont val="Segoe UI"/>
            <family val="2"/>
          </rPr>
          <t>Automatische Berechnung</t>
        </r>
        <r>
          <rPr>
            <sz val="9"/>
            <color indexed="81"/>
            <rFont val="Segoe UI"/>
            <family val="2"/>
          </rPr>
          <t xml:space="preserve">
</t>
        </r>
      </text>
    </comment>
    <comment ref="N16" authorId="1" shapeId="0" xr:uid="{76C216DC-6377-440C-B4D1-0701D2D52BAB}">
      <text>
        <r>
          <rPr>
            <b/>
            <sz val="9"/>
            <color indexed="81"/>
            <rFont val="Segoe UI"/>
            <family val="2"/>
          </rPr>
          <t>Automatische Berechnung</t>
        </r>
        <r>
          <rPr>
            <sz val="9"/>
            <color indexed="81"/>
            <rFont val="Segoe UI"/>
            <family val="2"/>
          </rPr>
          <t xml:space="preserve">
</t>
        </r>
      </text>
    </comment>
    <comment ref="M17" authorId="1" shapeId="0" xr:uid="{6730F6F5-3FF2-476C-BD99-CB49023BFE74}">
      <text>
        <r>
          <rPr>
            <b/>
            <sz val="9"/>
            <color indexed="81"/>
            <rFont val="Segoe UI"/>
            <family val="2"/>
          </rPr>
          <t>Automatische Berechnung</t>
        </r>
        <r>
          <rPr>
            <sz val="9"/>
            <color indexed="81"/>
            <rFont val="Segoe UI"/>
            <family val="2"/>
          </rPr>
          <t xml:space="preserve">
</t>
        </r>
      </text>
    </comment>
    <comment ref="N17" authorId="1" shapeId="0" xr:uid="{DCC755F2-3B7A-4BF5-91C3-AF2A5D412CDA}">
      <text>
        <r>
          <rPr>
            <b/>
            <sz val="9"/>
            <color indexed="81"/>
            <rFont val="Segoe UI"/>
            <family val="2"/>
          </rPr>
          <t>Automatische Berechnung</t>
        </r>
        <r>
          <rPr>
            <sz val="9"/>
            <color indexed="81"/>
            <rFont val="Segoe UI"/>
            <family val="2"/>
          </rPr>
          <t xml:space="preserve">
</t>
        </r>
      </text>
    </comment>
    <comment ref="M18" authorId="1" shapeId="0" xr:uid="{3EB3994D-CE16-4E8E-AEE1-18E5FB4A4434}">
      <text>
        <r>
          <rPr>
            <b/>
            <sz val="9"/>
            <color indexed="81"/>
            <rFont val="Segoe UI"/>
            <family val="2"/>
          </rPr>
          <t>Automatische Berechnung</t>
        </r>
        <r>
          <rPr>
            <sz val="9"/>
            <color indexed="81"/>
            <rFont val="Segoe UI"/>
            <family val="2"/>
          </rPr>
          <t xml:space="preserve">
</t>
        </r>
      </text>
    </comment>
    <comment ref="N18" authorId="1" shapeId="0" xr:uid="{D5C3E9E2-2B29-44CD-BAD7-E4B6036D4D46}">
      <text>
        <r>
          <rPr>
            <b/>
            <sz val="9"/>
            <color indexed="81"/>
            <rFont val="Segoe UI"/>
            <family val="2"/>
          </rPr>
          <t>Automatische Berechnung</t>
        </r>
        <r>
          <rPr>
            <sz val="9"/>
            <color indexed="81"/>
            <rFont val="Segoe UI"/>
            <family val="2"/>
          </rPr>
          <t xml:space="preserve">
</t>
        </r>
      </text>
    </comment>
    <comment ref="M19" authorId="1" shapeId="0" xr:uid="{F582A129-43C9-4C53-B9A4-3CC56FD85102}">
      <text>
        <r>
          <rPr>
            <b/>
            <sz val="9"/>
            <color indexed="81"/>
            <rFont val="Segoe UI"/>
            <family val="2"/>
          </rPr>
          <t>Automatische Berechnung</t>
        </r>
        <r>
          <rPr>
            <sz val="9"/>
            <color indexed="81"/>
            <rFont val="Segoe UI"/>
            <family val="2"/>
          </rPr>
          <t xml:space="preserve">
</t>
        </r>
      </text>
    </comment>
    <comment ref="N19" authorId="1" shapeId="0" xr:uid="{991C0646-5FF5-420B-AB35-562679E6884E}">
      <text>
        <r>
          <rPr>
            <b/>
            <sz val="9"/>
            <color indexed="81"/>
            <rFont val="Segoe UI"/>
            <family val="2"/>
          </rPr>
          <t>Automatische Berechnung</t>
        </r>
        <r>
          <rPr>
            <sz val="9"/>
            <color indexed="81"/>
            <rFont val="Segoe UI"/>
            <family val="2"/>
          </rPr>
          <t xml:space="preserve">
</t>
        </r>
      </text>
    </comment>
    <comment ref="M20" authorId="1" shapeId="0" xr:uid="{529E51CC-A924-427F-92F8-21822124D407}">
      <text>
        <r>
          <rPr>
            <b/>
            <sz val="9"/>
            <color indexed="81"/>
            <rFont val="Segoe UI"/>
            <family val="2"/>
          </rPr>
          <t>Automatische Berechnung</t>
        </r>
        <r>
          <rPr>
            <sz val="9"/>
            <color indexed="81"/>
            <rFont val="Segoe UI"/>
            <family val="2"/>
          </rPr>
          <t xml:space="preserve">
</t>
        </r>
      </text>
    </comment>
    <comment ref="N20" authorId="1" shapeId="0" xr:uid="{421151FE-9A0A-4D40-9AE6-710010DA0525}">
      <text>
        <r>
          <rPr>
            <b/>
            <sz val="9"/>
            <color indexed="81"/>
            <rFont val="Segoe UI"/>
            <family val="2"/>
          </rPr>
          <t>Automatische Berechnung</t>
        </r>
        <r>
          <rPr>
            <sz val="9"/>
            <color indexed="81"/>
            <rFont val="Segoe UI"/>
            <family val="2"/>
          </rPr>
          <t xml:space="preserve">
</t>
        </r>
      </text>
    </comment>
    <comment ref="M21" authorId="1" shapeId="0" xr:uid="{3E025890-7DE0-49E5-8617-0F4871BAABFE}">
      <text>
        <r>
          <rPr>
            <b/>
            <sz val="9"/>
            <color indexed="81"/>
            <rFont val="Segoe UI"/>
            <family val="2"/>
          </rPr>
          <t>Automatische Berechnung</t>
        </r>
        <r>
          <rPr>
            <sz val="9"/>
            <color indexed="81"/>
            <rFont val="Segoe UI"/>
            <family val="2"/>
          </rPr>
          <t xml:space="preserve">
</t>
        </r>
      </text>
    </comment>
    <comment ref="N21" authorId="1" shapeId="0" xr:uid="{86766696-19A9-4AE9-998F-5331461A8534}">
      <text>
        <r>
          <rPr>
            <b/>
            <sz val="9"/>
            <color indexed="81"/>
            <rFont val="Segoe UI"/>
            <family val="2"/>
          </rPr>
          <t>Automatische Berechnung</t>
        </r>
        <r>
          <rPr>
            <sz val="9"/>
            <color indexed="81"/>
            <rFont val="Segoe UI"/>
            <family val="2"/>
          </rPr>
          <t xml:space="preserve">
</t>
        </r>
      </text>
    </comment>
    <comment ref="M22" authorId="1" shapeId="0" xr:uid="{0893DD5A-D0FE-4646-BDA7-73FFF608A6EF}">
      <text>
        <r>
          <rPr>
            <b/>
            <sz val="9"/>
            <color indexed="81"/>
            <rFont val="Segoe UI"/>
            <family val="2"/>
          </rPr>
          <t>Automatische Berechnung</t>
        </r>
        <r>
          <rPr>
            <sz val="9"/>
            <color indexed="81"/>
            <rFont val="Segoe UI"/>
            <family val="2"/>
          </rPr>
          <t xml:space="preserve">
</t>
        </r>
      </text>
    </comment>
    <comment ref="N22" authorId="1" shapeId="0" xr:uid="{A62BACF2-3AB0-4EAF-B096-62401DD1B65D}">
      <text>
        <r>
          <rPr>
            <b/>
            <sz val="9"/>
            <color indexed="81"/>
            <rFont val="Segoe UI"/>
            <family val="2"/>
          </rPr>
          <t>Automatische Berechnung</t>
        </r>
        <r>
          <rPr>
            <sz val="9"/>
            <color indexed="81"/>
            <rFont val="Segoe UI"/>
            <family val="2"/>
          </rPr>
          <t xml:space="preserve">
</t>
        </r>
      </text>
    </comment>
    <comment ref="M23" authorId="1" shapeId="0" xr:uid="{61D5293A-24B2-42F2-9A1C-8B76DDC61EC7}">
      <text>
        <r>
          <rPr>
            <b/>
            <sz val="9"/>
            <color indexed="81"/>
            <rFont val="Segoe UI"/>
            <family val="2"/>
          </rPr>
          <t>Automatische Berechnung</t>
        </r>
        <r>
          <rPr>
            <sz val="9"/>
            <color indexed="81"/>
            <rFont val="Segoe UI"/>
            <family val="2"/>
          </rPr>
          <t xml:space="preserve">
</t>
        </r>
      </text>
    </comment>
    <comment ref="N23" authorId="1" shapeId="0" xr:uid="{5CAF17F1-287E-48C2-8569-2CC2F73DDEFF}">
      <text>
        <r>
          <rPr>
            <b/>
            <sz val="9"/>
            <color indexed="81"/>
            <rFont val="Segoe UI"/>
            <family val="2"/>
          </rPr>
          <t>Automatische Berechnung</t>
        </r>
        <r>
          <rPr>
            <sz val="9"/>
            <color indexed="81"/>
            <rFont val="Segoe UI"/>
            <family val="2"/>
          </rPr>
          <t xml:space="preserve">
</t>
        </r>
      </text>
    </comment>
    <comment ref="M24" authorId="1" shapeId="0" xr:uid="{1008FE9F-DC9A-4126-8E39-3102547C99AB}">
      <text>
        <r>
          <rPr>
            <b/>
            <sz val="9"/>
            <color indexed="81"/>
            <rFont val="Segoe UI"/>
            <family val="2"/>
          </rPr>
          <t>Automatische Berechnung</t>
        </r>
        <r>
          <rPr>
            <sz val="9"/>
            <color indexed="81"/>
            <rFont val="Segoe UI"/>
            <family val="2"/>
          </rPr>
          <t xml:space="preserve">
</t>
        </r>
      </text>
    </comment>
    <comment ref="N24" authorId="1" shapeId="0" xr:uid="{9FF15358-34A0-402B-BFC4-887326DBFA27}">
      <text>
        <r>
          <rPr>
            <b/>
            <sz val="9"/>
            <color indexed="81"/>
            <rFont val="Segoe UI"/>
            <family val="2"/>
          </rPr>
          <t>Automatische Berechnung</t>
        </r>
        <r>
          <rPr>
            <sz val="9"/>
            <color indexed="81"/>
            <rFont val="Segoe UI"/>
            <family val="2"/>
          </rPr>
          <t xml:space="preserve">
</t>
        </r>
      </text>
    </comment>
    <comment ref="M25" authorId="1" shapeId="0" xr:uid="{37A1D988-C28B-43F8-983B-D89213B839D3}">
      <text>
        <r>
          <rPr>
            <b/>
            <sz val="9"/>
            <color indexed="81"/>
            <rFont val="Segoe UI"/>
            <family val="2"/>
          </rPr>
          <t>Automatische Berechnung</t>
        </r>
        <r>
          <rPr>
            <sz val="9"/>
            <color indexed="81"/>
            <rFont val="Segoe UI"/>
            <family val="2"/>
          </rPr>
          <t xml:space="preserve">
</t>
        </r>
      </text>
    </comment>
    <comment ref="N25" authorId="1" shapeId="0" xr:uid="{02B1CC53-565A-4319-837F-83043882F846}">
      <text>
        <r>
          <rPr>
            <b/>
            <sz val="9"/>
            <color indexed="81"/>
            <rFont val="Segoe UI"/>
            <family val="2"/>
          </rPr>
          <t>Automatische Berechnung</t>
        </r>
        <r>
          <rPr>
            <sz val="9"/>
            <color indexed="81"/>
            <rFont val="Segoe UI"/>
            <family val="2"/>
          </rPr>
          <t xml:space="preserve">
</t>
        </r>
      </text>
    </comment>
    <comment ref="M26" authorId="1" shapeId="0" xr:uid="{AFD7DBBF-E1E1-4840-BF6B-2FF6F6B4512F}">
      <text>
        <r>
          <rPr>
            <b/>
            <sz val="9"/>
            <color indexed="81"/>
            <rFont val="Segoe UI"/>
            <family val="2"/>
          </rPr>
          <t>Automatische Berechnung</t>
        </r>
        <r>
          <rPr>
            <sz val="9"/>
            <color indexed="81"/>
            <rFont val="Segoe UI"/>
            <family val="2"/>
          </rPr>
          <t xml:space="preserve">
</t>
        </r>
      </text>
    </comment>
    <comment ref="N26" authorId="1" shapeId="0" xr:uid="{105E2BCD-87DF-4028-9482-8EBDE599CF0D}">
      <text>
        <r>
          <rPr>
            <b/>
            <sz val="9"/>
            <color indexed="81"/>
            <rFont val="Segoe UI"/>
            <family val="2"/>
          </rPr>
          <t>Automatische Berechnung</t>
        </r>
        <r>
          <rPr>
            <sz val="9"/>
            <color indexed="81"/>
            <rFont val="Segoe UI"/>
            <family val="2"/>
          </rPr>
          <t xml:space="preserve">
</t>
        </r>
      </text>
    </comment>
    <comment ref="M27" authorId="1" shapeId="0" xr:uid="{0602D3C5-7F99-420F-80DF-6A5BC320DDFA}">
      <text>
        <r>
          <rPr>
            <b/>
            <sz val="9"/>
            <color indexed="81"/>
            <rFont val="Segoe UI"/>
            <family val="2"/>
          </rPr>
          <t>Automatische Berechnung</t>
        </r>
        <r>
          <rPr>
            <sz val="9"/>
            <color indexed="81"/>
            <rFont val="Segoe UI"/>
            <family val="2"/>
          </rPr>
          <t xml:space="preserve">
</t>
        </r>
      </text>
    </comment>
    <comment ref="N27" authorId="1" shapeId="0" xr:uid="{108314CA-7B38-481D-B91A-4040CCCF2370}">
      <text>
        <r>
          <rPr>
            <b/>
            <sz val="9"/>
            <color indexed="81"/>
            <rFont val="Segoe UI"/>
            <family val="2"/>
          </rPr>
          <t>Automatische Berechnung</t>
        </r>
        <r>
          <rPr>
            <sz val="9"/>
            <color indexed="81"/>
            <rFont val="Segoe UI"/>
            <family val="2"/>
          </rPr>
          <t xml:space="preserve">
</t>
        </r>
      </text>
    </comment>
    <comment ref="M28" authorId="1" shapeId="0" xr:uid="{C64784EF-9370-4BEA-87E2-FCD19E5EEEE8}">
      <text>
        <r>
          <rPr>
            <b/>
            <sz val="9"/>
            <color indexed="81"/>
            <rFont val="Segoe UI"/>
            <family val="2"/>
          </rPr>
          <t>Automatische Berechnung</t>
        </r>
        <r>
          <rPr>
            <sz val="9"/>
            <color indexed="81"/>
            <rFont val="Segoe UI"/>
            <family val="2"/>
          </rPr>
          <t xml:space="preserve">
</t>
        </r>
      </text>
    </comment>
    <comment ref="N28" authorId="1" shapeId="0" xr:uid="{E9DCD47E-171C-4A2A-A82B-7C78B99EC1E9}">
      <text>
        <r>
          <rPr>
            <b/>
            <sz val="9"/>
            <color indexed="81"/>
            <rFont val="Segoe UI"/>
            <family val="2"/>
          </rPr>
          <t>Automatische Berechnung</t>
        </r>
        <r>
          <rPr>
            <sz val="9"/>
            <color indexed="81"/>
            <rFont val="Segoe UI"/>
            <family val="2"/>
          </rPr>
          <t xml:space="preserve">
</t>
        </r>
      </text>
    </comment>
    <comment ref="M29" authorId="1" shapeId="0" xr:uid="{DDC4EA3F-5C99-4BA2-9C18-E7BE5BB1C59D}">
      <text>
        <r>
          <rPr>
            <b/>
            <sz val="9"/>
            <color indexed="81"/>
            <rFont val="Segoe UI"/>
            <family val="2"/>
          </rPr>
          <t>Automatische Berechnung</t>
        </r>
        <r>
          <rPr>
            <sz val="9"/>
            <color indexed="81"/>
            <rFont val="Segoe UI"/>
            <family val="2"/>
          </rPr>
          <t xml:space="preserve">
</t>
        </r>
      </text>
    </comment>
    <comment ref="N29" authorId="1" shapeId="0" xr:uid="{880F72EF-B293-4CDE-9BBB-9E9D622DFA25}">
      <text>
        <r>
          <rPr>
            <b/>
            <sz val="9"/>
            <color indexed="81"/>
            <rFont val="Segoe UI"/>
            <family val="2"/>
          </rPr>
          <t>Automatische Berechnung</t>
        </r>
        <r>
          <rPr>
            <sz val="9"/>
            <color indexed="81"/>
            <rFont val="Segoe UI"/>
            <family val="2"/>
          </rPr>
          <t xml:space="preserve">
</t>
        </r>
      </text>
    </comment>
    <comment ref="M30" authorId="1" shapeId="0" xr:uid="{1152018E-02B7-4D04-A6C7-B195E58B6113}">
      <text>
        <r>
          <rPr>
            <b/>
            <sz val="9"/>
            <color indexed="81"/>
            <rFont val="Segoe UI"/>
            <family val="2"/>
          </rPr>
          <t>Automatische Berechnung</t>
        </r>
        <r>
          <rPr>
            <sz val="9"/>
            <color indexed="81"/>
            <rFont val="Segoe UI"/>
            <family val="2"/>
          </rPr>
          <t xml:space="preserve">
</t>
        </r>
      </text>
    </comment>
    <comment ref="N30" authorId="1" shapeId="0" xr:uid="{85F92908-7074-4004-90DF-6964AD2E8DA0}">
      <text>
        <r>
          <rPr>
            <b/>
            <sz val="9"/>
            <color indexed="81"/>
            <rFont val="Segoe UI"/>
            <family val="2"/>
          </rPr>
          <t>Automatische Berechnung</t>
        </r>
        <r>
          <rPr>
            <sz val="9"/>
            <color indexed="81"/>
            <rFont val="Segoe UI"/>
            <family val="2"/>
          </rPr>
          <t xml:space="preserve">
</t>
        </r>
      </text>
    </comment>
    <comment ref="M31" authorId="1" shapeId="0" xr:uid="{0E017F69-F22C-4A74-B045-8FB801364CE4}">
      <text>
        <r>
          <rPr>
            <b/>
            <sz val="9"/>
            <color indexed="81"/>
            <rFont val="Segoe UI"/>
            <family val="2"/>
          </rPr>
          <t>Automatische Berechnung</t>
        </r>
        <r>
          <rPr>
            <sz val="9"/>
            <color indexed="81"/>
            <rFont val="Segoe UI"/>
            <family val="2"/>
          </rPr>
          <t xml:space="preserve">
</t>
        </r>
      </text>
    </comment>
    <comment ref="N31" authorId="1" shapeId="0" xr:uid="{E8BA077A-DF33-44C6-93C1-A9D388479B87}">
      <text>
        <r>
          <rPr>
            <b/>
            <sz val="9"/>
            <color indexed="81"/>
            <rFont val="Segoe UI"/>
            <family val="2"/>
          </rPr>
          <t>Automatische Berechnung</t>
        </r>
        <r>
          <rPr>
            <sz val="9"/>
            <color indexed="81"/>
            <rFont val="Segoe UI"/>
            <family val="2"/>
          </rPr>
          <t xml:space="preserve">
</t>
        </r>
      </text>
    </comment>
  </commentList>
</comments>
</file>

<file path=xl/sharedStrings.xml><?xml version="1.0" encoding="utf-8"?>
<sst xmlns="http://schemas.openxmlformats.org/spreadsheetml/2006/main" count="787" uniqueCount="616">
  <si>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</si>
  <si>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</si>
  <si>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</si>
  <si>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</si>
  <si>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</si>
  <si>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</si>
  <si>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</si>
  <si>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</si>
  <si>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</si>
  <si>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</si>
  <si>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</si>
  <si>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</si>
  <si>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</si>
  <si>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</si>
  <si>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</si>
  <si>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</si>
  <si>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</si>
  <si>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</si>
  <si>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</si>
  <si>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</si>
  <si>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</si>
  <si>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</si>
  <si>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</si>
  <si>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</si>
  <si>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</si>
  <si>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</si>
  <si>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</si>
  <si>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</si>
  <si>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</si>
  <si>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</si>
  <si>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</si>
  <si>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</si>
  <si>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</si>
  <si>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</si>
  <si>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</si>
  <si>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</si>
  <si>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</si>
  <si>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</si>
  <si>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</si>
  <si>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</si>
  <si>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</si>
  <si>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</si>
  <si>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</si>
  <si>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</si>
  <si>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</si>
  <si>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</si>
  <si>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</si>
  <si>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</si>
  <si>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</si>
  <si>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</si>
  <si>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</si>
  <si>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</si>
  <si>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</si>
  <si>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</si>
  <si>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</si>
  <si>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</si>
  <si>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</si>
  <si>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</si>
  <si>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</si>
  <si>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</si>
  <si>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</si>
  <si>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 xml:space="preserve"> </t>
  </si>
  <si>
    <t xml:space="preserve">IK </t>
  </si>
  <si>
    <t>Ausbildungs-
ende bzw. voraussichtliches Datum des Abschlusses</t>
  </si>
  <si>
    <t>Bei Teilzeit bitte in % angeben, sonst freilassen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</si>
  <si>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</si>
  <si>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</si>
  <si>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</si>
  <si>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</si>
  <si>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</si>
  <si>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</si>
  <si>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</si>
  <si>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</si>
  <si>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</si>
  <si>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</si>
  <si>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</si>
  <si>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</si>
  <si>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</si>
  <si>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</si>
  <si>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</si>
  <si>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</si>
  <si>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</si>
  <si>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</si>
  <si>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</si>
  <si>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</si>
  <si>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 Mitte Bildungsakademie </t>
  </si>
  <si>
    <t xml:space="preserve">vertragliche monatliche Bruttoausbildungs-vergütung
2. Lehrjahr </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</si>
  <si>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</si>
  <si>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</si>
  <si>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</si>
  <si>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</si>
  <si>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Anrechnung im Verhältnis
1 zu 14 (Pflegefachkraft zu Auszubildendem)</t>
  </si>
  <si>
    <t>Anrechnung im Verhältnis 1 zu 14 (Pflegefachkraft zu Auszubildendem)</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</si>
  <si>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</si>
  <si>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</si>
  <si>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</si>
  <si>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</si>
  <si>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</si>
  <si>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</si>
  <si>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t>ambulanter Sektor</t>
  </si>
  <si>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</si>
  <si>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</si>
  <si>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vertragliche monatliche Bruttoausbildungsvergütung im
2. Lehrjahr / 3. Lehrjahr</t>
  </si>
  <si>
    <r>
      <t xml:space="preserve">männlich, weiblich, divers, ohne Angabe </t>
    </r>
    <r>
      <rPr>
        <i/>
        <sz val="9"/>
        <color theme="1"/>
        <rFont val="Arial"/>
        <family val="2"/>
      </rPr>
      <t xml:space="preserve">(Auswahlmöglichkeit per DropDown) </t>
    </r>
  </si>
  <si>
    <r>
      <rPr>
        <b/>
        <sz val="24"/>
        <color theme="1"/>
        <rFont val="Arial"/>
        <family val="2"/>
      </rPr>
      <t xml:space="preserve">1. Lehrjahr: Angaben zu Auszubildenden </t>
    </r>
    <r>
      <rPr>
        <b/>
        <sz val="12"/>
        <color theme="1"/>
        <rFont val="Arial"/>
        <family val="2"/>
      </rPr>
      <t xml:space="preserve">
(gem. Anlage 2 zu § 5 Absatz 1 Nr. 1 PflAFinV)                                                                                                             </t>
    </r>
  </si>
  <si>
    <t>Name der Pflegeschule</t>
  </si>
  <si>
    <r>
      <rPr>
        <b/>
        <sz val="24"/>
        <color theme="1"/>
        <rFont val="Arial"/>
        <family val="2"/>
      </rPr>
      <t xml:space="preserve">2. Lehrjahr: Angaben zu Auszubildenden </t>
    </r>
    <r>
      <rPr>
        <b/>
        <sz val="12"/>
        <color theme="1"/>
        <rFont val="Arial"/>
        <family val="2"/>
      </rPr>
      <t xml:space="preserve">
(gem. Anlage 2 zu § 5 Absatz 1 Nr. 1 PflAFinV)</t>
    </r>
  </si>
  <si>
    <t>Wichtig: Bitte beachten Sie bei der Berechnung der Mehrkosten
unbedingt unsere Ausfüllhinweise</t>
  </si>
  <si>
    <t>in der Einrichtung seit</t>
  </si>
  <si>
    <r>
      <rPr>
        <b/>
        <sz val="24"/>
        <color theme="1"/>
        <rFont val="Arial"/>
        <family val="2"/>
      </rPr>
      <t xml:space="preserve">3. Lehrjahr: Angaben zu Auszubildenden </t>
    </r>
    <r>
      <rPr>
        <b/>
        <sz val="12"/>
        <color theme="1"/>
        <rFont val="Arial"/>
        <family val="2"/>
      </rPr>
      <t xml:space="preserve">
(gem. Anlage 2 zu § 5 Absatz 1 Nr. 1 PflAFinV)</t>
    </r>
  </si>
  <si>
    <t>Mit Übermittlung des Bogens versichern Sie die Richtigkeit und Vollständigkeit der angegebenen Daten. Das Statistische Landesamt ist bei Abbrüchen oder Einrichtungswechsel unverzüglich zu informieren.</t>
  </si>
  <si>
    <t>1. Lehrjahr</t>
  </si>
  <si>
    <t>Sie können das Datum eintragen, seit dem der/die Auszubildende sich in Ihrer Einrichtung befindet</t>
  </si>
  <si>
    <t>in der Einrichtung seit
(Kannfeld)</t>
  </si>
  <si>
    <t>in der Einrichtung seit (Kannfeld)</t>
  </si>
  <si>
    <t>Ausbildungsende bzw. voraus-sichtliches Datum des Abschlusses</t>
  </si>
  <si>
    <t xml:space="preserve">vertraglich vorgesehene monatliche Bruttoausbil-dungsvergütung </t>
  </si>
  <si>
    <t>Ausbildungsum-fang (Voll- oder Teilzeit)</t>
  </si>
  <si>
    <t xml:space="preserve">vertragliche monatliche Bruttoausbildungs-vergütung
des Lehrjahres </t>
  </si>
  <si>
    <t>Wichtig: Die Mehrkosten werden erst ab dem 2. Ausbildungsjahr berechnet.</t>
  </si>
  <si>
    <t>Ø monatliche Arbeitgeber-
Bruttokosten einer Pflegefachkraft</t>
  </si>
  <si>
    <t>Ende bzw.
voraussicht-
liches Datum des Abschlusses</t>
  </si>
  <si>
    <t>höchster schulischer Abschluss</t>
  </si>
  <si>
    <t>1 = Ausbildung als Alten- oder Krankenpflegehelferin/Alten- oder Krankenpflegehelfer</t>
  </si>
  <si>
    <t>2 = Ausbildung als (zahn-)medizinische Fachangestellte/(zahn-)medizinischer Fachangestellter</t>
  </si>
  <si>
    <t xml:space="preserve">3 = Ausbildung in einem staatlich anerkannten Pflegeberuf </t>
  </si>
  <si>
    <t>4 = Ausbildung in einem der übrigen Gesundheitsfachberufe</t>
  </si>
  <si>
    <t>5 = Andere abgeschlossene Berufsausbildung</t>
  </si>
  <si>
    <t>6 = Abgebrochenes (Fach-)Hochschulstudium</t>
  </si>
  <si>
    <t>7 = Sonstige berufliche Qualifikation</t>
  </si>
  <si>
    <t xml:space="preserve">8 = Ohne vorherige berufliche Qualifikation </t>
  </si>
  <si>
    <t>höchster beruflicher Abschluss</t>
  </si>
  <si>
    <t>Geburtsland (Tabelle 7)</t>
  </si>
  <si>
    <t>Schlüssel</t>
  </si>
  <si>
    <t>Bezeichnung</t>
  </si>
  <si>
    <t>000</t>
  </si>
  <si>
    <t>Deutschland, Bundesrepublik</t>
  </si>
  <si>
    <t>221</t>
  </si>
  <si>
    <t>Algerien</t>
  </si>
  <si>
    <t>320</t>
  </si>
  <si>
    <t>Antigua und Barbuda</t>
  </si>
  <si>
    <t>421</t>
  </si>
  <si>
    <t>Jemen</t>
  </si>
  <si>
    <t>523</t>
  </si>
  <si>
    <t>Australien</t>
  </si>
  <si>
    <t>121</t>
  </si>
  <si>
    <t>Albanien</t>
  </si>
  <si>
    <t>223</t>
  </si>
  <si>
    <t>Angola</t>
  </si>
  <si>
    <t>322</t>
  </si>
  <si>
    <t>Barbados</t>
  </si>
  <si>
    <t>422</t>
  </si>
  <si>
    <t>Armenien</t>
  </si>
  <si>
    <t>524</t>
  </si>
  <si>
    <t>Salomonen</t>
  </si>
  <si>
    <t>122</t>
  </si>
  <si>
    <t>Bosnien/Herzegowina</t>
  </si>
  <si>
    <t>224</t>
  </si>
  <si>
    <t>Eritrea</t>
  </si>
  <si>
    <t>323</t>
  </si>
  <si>
    <t>Argentinien</t>
  </si>
  <si>
    <t>423</t>
  </si>
  <si>
    <t>Afghanistan</t>
  </si>
  <si>
    <t>525</t>
  </si>
  <si>
    <t>Nördliche Marianen</t>
  </si>
  <si>
    <t>123</t>
  </si>
  <si>
    <t>Andorra</t>
  </si>
  <si>
    <t>225</t>
  </si>
  <si>
    <t>Äthiopien</t>
  </si>
  <si>
    <t>324</t>
  </si>
  <si>
    <t>Bahamas</t>
  </si>
  <si>
    <t>424</t>
  </si>
  <si>
    <t>Bahrain</t>
  </si>
  <si>
    <t>526</t>
  </si>
  <si>
    <t>Fidschi</t>
  </si>
  <si>
    <t>124</t>
  </si>
  <si>
    <t>Belgien</t>
  </si>
  <si>
    <t>226</t>
  </si>
  <si>
    <t>Lesotho</t>
  </si>
  <si>
    <t>326</t>
  </si>
  <si>
    <t>Bolivien</t>
  </si>
  <si>
    <t>425</t>
  </si>
  <si>
    <t>Aserbaidschan</t>
  </si>
  <si>
    <t>527</t>
  </si>
  <si>
    <t>CookÄInseln</t>
  </si>
  <si>
    <t>125</t>
  </si>
  <si>
    <t>Bulgarien</t>
  </si>
  <si>
    <t>227</t>
  </si>
  <si>
    <t>Botsuana</t>
  </si>
  <si>
    <t>327</t>
  </si>
  <si>
    <t>Brasilien</t>
  </si>
  <si>
    <t>426</t>
  </si>
  <si>
    <t>Bhutan</t>
  </si>
  <si>
    <t>530</t>
  </si>
  <si>
    <t>Kiribati</t>
  </si>
  <si>
    <t>126</t>
  </si>
  <si>
    <t>Dänemark (einschl. Färör)</t>
  </si>
  <si>
    <t>229</t>
  </si>
  <si>
    <t>Benin</t>
  </si>
  <si>
    <t>328</t>
  </si>
  <si>
    <t>Guyana</t>
  </si>
  <si>
    <t>427</t>
  </si>
  <si>
    <t>Myanmar</t>
  </si>
  <si>
    <t>531</t>
  </si>
  <si>
    <t>Nauru</t>
  </si>
  <si>
    <t>127</t>
  </si>
  <si>
    <t>Estland</t>
  </si>
  <si>
    <t>230</t>
  </si>
  <si>
    <t>Dschibuti</t>
  </si>
  <si>
    <t>330</t>
  </si>
  <si>
    <t>Belize</t>
  </si>
  <si>
    <t>429</t>
  </si>
  <si>
    <t>Brunei Darussalam</t>
  </si>
  <si>
    <t>532</t>
  </si>
  <si>
    <t>Vanuatu</t>
  </si>
  <si>
    <t>128</t>
  </si>
  <si>
    <t>Finnland</t>
  </si>
  <si>
    <t>231</t>
  </si>
  <si>
    <t>Côte d'Ivoire (Elfenbeinküste)</t>
  </si>
  <si>
    <t>332</t>
  </si>
  <si>
    <t>Chile</t>
  </si>
  <si>
    <t>430</t>
  </si>
  <si>
    <t>Georgien</t>
  </si>
  <si>
    <t>533</t>
  </si>
  <si>
    <t>Niue</t>
  </si>
  <si>
    <t>129</t>
  </si>
  <si>
    <t>Frankreich</t>
  </si>
  <si>
    <t>232</t>
  </si>
  <si>
    <t>Nigeria</t>
  </si>
  <si>
    <t>333</t>
  </si>
  <si>
    <t>Dominica</t>
  </si>
  <si>
    <t>431</t>
  </si>
  <si>
    <t>Sri Lanka</t>
  </si>
  <si>
    <t>536</t>
  </si>
  <si>
    <t>Neuseeland</t>
  </si>
  <si>
    <t>130</t>
  </si>
  <si>
    <t>Kroatien</t>
  </si>
  <si>
    <t>233</t>
  </si>
  <si>
    <t>Simbabwe</t>
  </si>
  <si>
    <t>334</t>
  </si>
  <si>
    <t>Costa Rica</t>
  </si>
  <si>
    <t>432</t>
  </si>
  <si>
    <t>Vietnam</t>
  </si>
  <si>
    <t>537</t>
  </si>
  <si>
    <t>Palau</t>
  </si>
  <si>
    <t>131</t>
  </si>
  <si>
    <t>Slowenien</t>
  </si>
  <si>
    <t>236</t>
  </si>
  <si>
    <t>Gabun</t>
  </si>
  <si>
    <t>335</t>
  </si>
  <si>
    <t>Dominikanische Republik</t>
  </si>
  <si>
    <t>434</t>
  </si>
  <si>
    <t>Korea, Demokratische Volksrepublik</t>
  </si>
  <si>
    <t>538</t>
  </si>
  <si>
    <t>Papua-Neuguinea</t>
  </si>
  <si>
    <t>132</t>
  </si>
  <si>
    <t>Serbien und Montenegro</t>
  </si>
  <si>
    <t>237</t>
  </si>
  <si>
    <t>Gambia</t>
  </si>
  <si>
    <t>336</t>
  </si>
  <si>
    <t>Ecuador</t>
  </si>
  <si>
    <t>436</t>
  </si>
  <si>
    <t>Indien (einschl. Sikkim und Goa)</t>
  </si>
  <si>
    <t>540</t>
  </si>
  <si>
    <t>Tuvalu</t>
  </si>
  <si>
    <t>133</t>
  </si>
  <si>
    <t>Serbien</t>
  </si>
  <si>
    <t>238</t>
  </si>
  <si>
    <t>Ghana</t>
  </si>
  <si>
    <t>337</t>
  </si>
  <si>
    <t>Salvador</t>
  </si>
  <si>
    <t>437</t>
  </si>
  <si>
    <t>Indonesien (eins. Irian Jaya)</t>
  </si>
  <si>
    <t>541</t>
  </si>
  <si>
    <t>Tonga</t>
  </si>
  <si>
    <t>134</t>
  </si>
  <si>
    <t>Griechenland</t>
  </si>
  <si>
    <t>239</t>
  </si>
  <si>
    <t>Mauretanien</t>
  </si>
  <si>
    <t>340</t>
  </si>
  <si>
    <t>Grenada</t>
  </si>
  <si>
    <t>438</t>
  </si>
  <si>
    <t>Irak</t>
  </si>
  <si>
    <t>543</t>
  </si>
  <si>
    <t>Samoa</t>
  </si>
  <si>
    <t>135</t>
  </si>
  <si>
    <t>Irland</t>
  </si>
  <si>
    <t>242</t>
  </si>
  <si>
    <t>Kap Verde</t>
  </si>
  <si>
    <t>345</t>
  </si>
  <si>
    <t>Guatemala</t>
  </si>
  <si>
    <t>439</t>
  </si>
  <si>
    <t>Iran</t>
  </si>
  <si>
    <t>544</t>
  </si>
  <si>
    <t>Marshallinseln</t>
  </si>
  <si>
    <t>136</t>
  </si>
  <si>
    <t>Island</t>
  </si>
  <si>
    <t>243</t>
  </si>
  <si>
    <t>Kenia</t>
  </si>
  <si>
    <t>346</t>
  </si>
  <si>
    <t>Haiti</t>
  </si>
  <si>
    <t>441</t>
  </si>
  <si>
    <t>Israel</t>
  </si>
  <si>
    <t>545</t>
  </si>
  <si>
    <t>Mikronesien</t>
  </si>
  <si>
    <t>137</t>
  </si>
  <si>
    <t>Italien</t>
  </si>
  <si>
    <t>244</t>
  </si>
  <si>
    <t>Komoren</t>
  </si>
  <si>
    <t>347</t>
  </si>
  <si>
    <t>Honduras</t>
  </si>
  <si>
    <t>442</t>
  </si>
  <si>
    <t>Japan</t>
  </si>
  <si>
    <t>595</t>
  </si>
  <si>
    <t>Pitcaim-Inseln</t>
  </si>
  <si>
    <t>138</t>
  </si>
  <si>
    <t>Jugoslawien (Serbien, Montenegro)</t>
  </si>
  <si>
    <t>245</t>
  </si>
  <si>
    <t>Kongo, Volksrepublik</t>
  </si>
  <si>
    <t>348</t>
  </si>
  <si>
    <t>Kanada</t>
  </si>
  <si>
    <t>444</t>
  </si>
  <si>
    <t>Kasachstan</t>
  </si>
  <si>
    <t>599</t>
  </si>
  <si>
    <t>Übriges Ozeanien</t>
  </si>
  <si>
    <t>139</t>
  </si>
  <si>
    <t>Lettland</t>
  </si>
  <si>
    <t>246</t>
  </si>
  <si>
    <t>Zaire</t>
  </si>
  <si>
    <t>349</t>
  </si>
  <si>
    <t>Kolumbien</t>
  </si>
  <si>
    <t>445</t>
  </si>
  <si>
    <t>Jordanien</t>
  </si>
  <si>
    <t>996</t>
  </si>
  <si>
    <t>ohne Angabe</t>
  </si>
  <si>
    <t>140</t>
  </si>
  <si>
    <t>Montenegro</t>
  </si>
  <si>
    <t>247</t>
  </si>
  <si>
    <t>Liberia</t>
  </si>
  <si>
    <t>351</t>
  </si>
  <si>
    <t>Kuba</t>
  </si>
  <si>
    <t>446</t>
  </si>
  <si>
    <t>Kambodscha, Königreich</t>
  </si>
  <si>
    <t>997</t>
  </si>
  <si>
    <t>Staatenlos</t>
  </si>
  <si>
    <t>141</t>
  </si>
  <si>
    <t>Liechtenstein</t>
  </si>
  <si>
    <t>248</t>
  </si>
  <si>
    <t>Libyen</t>
  </si>
  <si>
    <t>353</t>
  </si>
  <si>
    <t>Mexiko</t>
  </si>
  <si>
    <t>447</t>
  </si>
  <si>
    <t>Katar</t>
  </si>
  <si>
    <t>998</t>
  </si>
  <si>
    <t>Ungeklärt</t>
  </si>
  <si>
    <t>142</t>
  </si>
  <si>
    <t>Litauen</t>
  </si>
  <si>
    <t>249</t>
  </si>
  <si>
    <t>Madagaskar</t>
  </si>
  <si>
    <t>354</t>
  </si>
  <si>
    <t>Nicaragua</t>
  </si>
  <si>
    <t>448</t>
  </si>
  <si>
    <t>Kuwait</t>
  </si>
  <si>
    <t>143</t>
  </si>
  <si>
    <t>Luxemburg</t>
  </si>
  <si>
    <t>251</t>
  </si>
  <si>
    <t>Mali</t>
  </si>
  <si>
    <t>355</t>
  </si>
  <si>
    <t>Jamaika</t>
  </si>
  <si>
    <t>449</t>
  </si>
  <si>
    <t>Laos, Demokratische Volksrepublik</t>
  </si>
  <si>
    <t>144</t>
  </si>
  <si>
    <t>Mazedonien</t>
  </si>
  <si>
    <t>252</t>
  </si>
  <si>
    <t>Marokko</t>
  </si>
  <si>
    <t>357</t>
  </si>
  <si>
    <t>Panama</t>
  </si>
  <si>
    <t>450</t>
  </si>
  <si>
    <t>Kirgisistan</t>
  </si>
  <si>
    <t>145</t>
  </si>
  <si>
    <t>Malta</t>
  </si>
  <si>
    <t>253</t>
  </si>
  <si>
    <t>Mauritius</t>
  </si>
  <si>
    <t>359</t>
  </si>
  <si>
    <t>Paraguay</t>
  </si>
  <si>
    <t>451</t>
  </si>
  <si>
    <t>Libanon</t>
  </si>
  <si>
    <t>146</t>
  </si>
  <si>
    <t>Moldau, Republik</t>
  </si>
  <si>
    <t>254</t>
  </si>
  <si>
    <t>Mosambik</t>
  </si>
  <si>
    <t>361</t>
  </si>
  <si>
    <t>Peru</t>
  </si>
  <si>
    <t>454</t>
  </si>
  <si>
    <t>Malediven</t>
  </si>
  <si>
    <t>147</t>
  </si>
  <si>
    <t>Monaco</t>
  </si>
  <si>
    <t>255</t>
  </si>
  <si>
    <t>Niger</t>
  </si>
  <si>
    <t>364</t>
  </si>
  <si>
    <t>Suriname</t>
  </si>
  <si>
    <t>456</t>
  </si>
  <si>
    <t>Oman, Sultanat</t>
  </si>
  <si>
    <t>148</t>
  </si>
  <si>
    <t>Niederlande</t>
  </si>
  <si>
    <t>256</t>
  </si>
  <si>
    <t>Malawi</t>
  </si>
  <si>
    <t>365</t>
  </si>
  <si>
    <t>Uruguay</t>
  </si>
  <si>
    <t>457</t>
  </si>
  <si>
    <t>Mongolei</t>
  </si>
  <si>
    <t>149</t>
  </si>
  <si>
    <t>Norwegen</t>
  </si>
  <si>
    <t>257</t>
  </si>
  <si>
    <t>Sambia</t>
  </si>
  <si>
    <t>366</t>
  </si>
  <si>
    <t>St. Lucia</t>
  </si>
  <si>
    <t>458</t>
  </si>
  <si>
    <t>Nepal</t>
  </si>
  <si>
    <t>150</t>
  </si>
  <si>
    <t>Kosovo</t>
  </si>
  <si>
    <t>258</t>
  </si>
  <si>
    <t>Burkina Faso</t>
  </si>
  <si>
    <t>367</t>
  </si>
  <si>
    <t>Venezuela</t>
  </si>
  <si>
    <t>460</t>
  </si>
  <si>
    <t>Bangladesch</t>
  </si>
  <si>
    <t>151</t>
  </si>
  <si>
    <t>Österreich</t>
  </si>
  <si>
    <t>259</t>
  </si>
  <si>
    <t>GuineaÄBissau</t>
  </si>
  <si>
    <t>368</t>
  </si>
  <si>
    <t>USA</t>
  </si>
  <si>
    <t>461</t>
  </si>
  <si>
    <t>Pakistan</t>
  </si>
  <si>
    <t>152</t>
  </si>
  <si>
    <t>Polen</t>
  </si>
  <si>
    <t>261</t>
  </si>
  <si>
    <t>Guinea</t>
  </si>
  <si>
    <t>369</t>
  </si>
  <si>
    <t>St. Vincent und die Grenadinen</t>
  </si>
  <si>
    <t>462</t>
  </si>
  <si>
    <t>Philippinen</t>
  </si>
  <si>
    <t>153</t>
  </si>
  <si>
    <t>Portugal</t>
  </si>
  <si>
    <t>262</t>
  </si>
  <si>
    <t>Kamerun</t>
  </si>
  <si>
    <t>370</t>
  </si>
  <si>
    <t>St. Kitts und Nevis</t>
  </si>
  <si>
    <t>465</t>
  </si>
  <si>
    <t>Taiwan</t>
  </si>
  <si>
    <t>154</t>
  </si>
  <si>
    <t>Rumänien</t>
  </si>
  <si>
    <t>263</t>
  </si>
  <si>
    <t>Südafrika</t>
  </si>
  <si>
    <t>371</t>
  </si>
  <si>
    <t>Trinidad und Tobago</t>
  </si>
  <si>
    <t>467</t>
  </si>
  <si>
    <t>Korea, Republik</t>
  </si>
  <si>
    <t>155</t>
  </si>
  <si>
    <t>Slowakei</t>
  </si>
  <si>
    <t>265</t>
  </si>
  <si>
    <t>Ruanda</t>
  </si>
  <si>
    <t>395</t>
  </si>
  <si>
    <t>Westindische Assoziierte Staaten</t>
  </si>
  <si>
    <t>469</t>
  </si>
  <si>
    <t>Vereinigte Arabische Emirate</t>
  </si>
  <si>
    <t>156</t>
  </si>
  <si>
    <t>San Marino</t>
  </si>
  <si>
    <t>267</t>
  </si>
  <si>
    <t>Namibia</t>
  </si>
  <si>
    <t>399</t>
  </si>
  <si>
    <t>Übriges Amerika</t>
  </si>
  <si>
    <t>470</t>
  </si>
  <si>
    <t>Tadschikistan</t>
  </si>
  <si>
    <t>157</t>
  </si>
  <si>
    <t>Schweden</t>
  </si>
  <si>
    <t>268</t>
  </si>
  <si>
    <t>Sao Tome und Principe</t>
  </si>
  <si>
    <t>471</t>
  </si>
  <si>
    <t>Turkmenistan</t>
  </si>
  <si>
    <t>158</t>
  </si>
  <si>
    <t>Schweiz</t>
  </si>
  <si>
    <t>269</t>
  </si>
  <si>
    <t>Senegal</t>
  </si>
  <si>
    <t>472</t>
  </si>
  <si>
    <t>Saudi-Arabien</t>
  </si>
  <si>
    <t>159</t>
  </si>
  <si>
    <t>Sowjetunion</t>
  </si>
  <si>
    <t>271</t>
  </si>
  <si>
    <t>Seschellen</t>
  </si>
  <si>
    <t>474</t>
  </si>
  <si>
    <t>Singapur</t>
  </si>
  <si>
    <t>160</t>
  </si>
  <si>
    <t>Russische Föderation</t>
  </si>
  <si>
    <t>272</t>
  </si>
  <si>
    <t>Sierra Leone</t>
  </si>
  <si>
    <t>475</t>
  </si>
  <si>
    <t>Syrien</t>
  </si>
  <si>
    <t>161</t>
  </si>
  <si>
    <t>Spanien</t>
  </si>
  <si>
    <t>273</t>
  </si>
  <si>
    <t>Somalia</t>
  </si>
  <si>
    <t>476</t>
  </si>
  <si>
    <t>Thailand</t>
  </si>
  <si>
    <t>162</t>
  </si>
  <si>
    <t>Tschechoslowakei</t>
  </si>
  <si>
    <t>274</t>
  </si>
  <si>
    <t>Äquatorialguinea (e. Fernando Poo)</t>
  </si>
  <si>
    <t>477</t>
  </si>
  <si>
    <t>Usbekistan</t>
  </si>
  <si>
    <t>163</t>
  </si>
  <si>
    <t>Türkei</t>
  </si>
  <si>
    <t>276</t>
  </si>
  <si>
    <t>Sudan</t>
  </si>
  <si>
    <t>479</t>
  </si>
  <si>
    <t>China (einschl. Tibet)</t>
  </si>
  <si>
    <t>164</t>
  </si>
  <si>
    <t>Tschechische Republik</t>
  </si>
  <si>
    <t>281</t>
  </si>
  <si>
    <t>Swasiland</t>
  </si>
  <si>
    <t>482</t>
  </si>
  <si>
    <t>Malaysia (eins. Sabah u. Sarawak)</t>
  </si>
  <si>
    <t>165</t>
  </si>
  <si>
    <t>Ungarn</t>
  </si>
  <si>
    <t>282</t>
  </si>
  <si>
    <t>Tansania</t>
  </si>
  <si>
    <t>495</t>
  </si>
  <si>
    <t>Hongkong</t>
  </si>
  <si>
    <t>166</t>
  </si>
  <si>
    <t>Ukraine</t>
  </si>
  <si>
    <t>283</t>
  </si>
  <si>
    <t>Togo</t>
  </si>
  <si>
    <t>499</t>
  </si>
  <si>
    <t>Übriges Asien</t>
  </si>
  <si>
    <t>167</t>
  </si>
  <si>
    <t>Vatikanstadt</t>
  </si>
  <si>
    <t>284</t>
  </si>
  <si>
    <t>Tschad</t>
  </si>
  <si>
    <t>168</t>
  </si>
  <si>
    <t>Großbritannien/Nordirland</t>
  </si>
  <si>
    <t>285</t>
  </si>
  <si>
    <t>Tunesien</t>
  </si>
  <si>
    <t>169</t>
  </si>
  <si>
    <t>Weißrussland</t>
  </si>
  <si>
    <t>286</t>
  </si>
  <si>
    <t>Uganda</t>
  </si>
  <si>
    <t>170</t>
  </si>
  <si>
    <t>287</t>
  </si>
  <si>
    <t>Ägypten</t>
  </si>
  <si>
    <t>181</t>
  </si>
  <si>
    <t>Zypern</t>
  </si>
  <si>
    <t>289</t>
  </si>
  <si>
    <t>Zentralafrik. Republik</t>
  </si>
  <si>
    <t>195</t>
  </si>
  <si>
    <t>Gibraltar</t>
  </si>
  <si>
    <t>291</t>
  </si>
  <si>
    <t>Burundi</t>
  </si>
  <si>
    <t>199</t>
  </si>
  <si>
    <t>Übriges  Europa</t>
  </si>
  <si>
    <t>295</t>
  </si>
  <si>
    <t>St. Helena (einschl. Ascension)</t>
  </si>
  <si>
    <t>299</t>
  </si>
  <si>
    <t>Übriges Afrika</t>
  </si>
  <si>
    <t>4 = Allgemeine Hochschulreife</t>
  </si>
  <si>
    <t>Geburts-land (Tabelle 7)</t>
  </si>
  <si>
    <t>Hochschule</t>
  </si>
  <si>
    <t>Hochschule Bremen</t>
  </si>
  <si>
    <t>Geben Sie hier bitte den Beginn des Studiums
(lt. Ausbildungsvertrag) an.</t>
  </si>
  <si>
    <t>Studien-
beginn</t>
  </si>
  <si>
    <t>Studienbeginn</t>
  </si>
  <si>
    <t>Ende bzw. voraussichtliches Datum des Abschlusses</t>
  </si>
  <si>
    <t>Geben Sie hier bitte das voraussichtliche Ende des Studiums (lt. Ausbildungsvertrag) an.</t>
  </si>
  <si>
    <t>Sie können das Datum eintragen, seit dem der/die Student/Studentin sich in Ihrer Einrichtung befindet</t>
  </si>
  <si>
    <t>vertragliche vorgesehene monatliche Bruttoausbildungsvergütung</t>
  </si>
  <si>
    <r>
      <t xml:space="preserve">Bitte geben Sie hier die vertragliche vorgesehene Bruttoausbildungsvergütung (monatlich) des Studenten lt. </t>
    </r>
    <r>
      <rPr>
        <b/>
        <sz val="11"/>
        <color theme="1"/>
        <rFont val="Arial"/>
        <family val="2"/>
      </rPr>
      <t>Ausbildungsvertrag</t>
    </r>
    <r>
      <rPr>
        <sz val="11"/>
        <color theme="1"/>
        <rFont val="Arial"/>
        <family val="2"/>
      </rPr>
      <t xml:space="preserve"> an</t>
    </r>
  </si>
  <si>
    <t>(Auswahlmöglichkeit per DropDown)</t>
  </si>
  <si>
    <t>8 = ohne vorherige berufliche Qualifikation</t>
  </si>
  <si>
    <t>Bitte suchen Sie im Tabellenblatt (7) Geburtsland den entsprechenden Zahlenschlüssel und tragen Sie diesen ein.</t>
  </si>
  <si>
    <t>Falls vorhanden: Art und Höhe der
monatlichen Förderung durch Dritte</t>
  </si>
  <si>
    <t xml:space="preserve">Geben Sie hier bitte die durchschnittlich vertraglich vorgesehenen monatlichen Arbeitgeberbruttokosten an. Diese setzen sich aus den vertraglich vorgesehenen monatlichen Ausbildungsvergütungen (lt. Ausbildungsvertrag) sowie den Lohnnebenkosten (z.B. SV-Beiträge, Umlagen etc.) zusammen. </t>
  </si>
  <si>
    <t>Ø vertragliche monatliche Arbeitgeber-Bruttokosten im
2. Lehrjahr / 3. Lehrjahr</t>
  </si>
  <si>
    <t>Ø vertragliche vorgesehene monatliche Arbeitgeber-Bruttokosten</t>
  </si>
  <si>
    <t xml:space="preserve">Ø vertraglich vorgesehene monatliche Arbeitgeber-Bruttokosten </t>
  </si>
  <si>
    <t xml:space="preserve">Ø vertragliche monatliche Arbeitgeber-Bruttokosten
des Lehrjahres </t>
  </si>
  <si>
    <t xml:space="preserve">Ø vertragliche monatliche Arbeitgeber-Bruttokosten
3. Lehrjahr </t>
  </si>
  <si>
    <t xml:space="preserve">Ø vertragliche monatliche Arbeitgeber-Bruttokosten
2. Lehrjahr </t>
  </si>
  <si>
    <t>Studierende gemäß des Pflegestudiumstärkungsgesetzes (PflStudStG)</t>
  </si>
  <si>
    <r>
      <t xml:space="preserve">Berechnungsbeispiel:
Einrichtungsbezogene monatliche Arbeitgeberbruttokosten im 2. oder 3. Ausbildungsjahr: 1.752,59 €
Einrichtungsbezogene monatliche Arbeitgeberbruttokosten einer Pflegefachkraft (mit abgeschlossener Ausbildung): 5.000,00 €
Anrechnung im Verhältnis von 1 zu 14 (Pflegefachkraft zu Auszubildendem): 5.000,00 € / 14 = 357,14 €
Mehrkosten der Ausbildungsvergütung im Sinne des § 27 PflBG: 1.752,59 € - 357,14 € = </t>
    </r>
    <r>
      <rPr>
        <b/>
        <u/>
        <sz val="11"/>
        <color theme="1"/>
        <rFont val="Arial"/>
        <family val="2"/>
      </rPr>
      <t>1.395,45 €</t>
    </r>
    <r>
      <rPr>
        <sz val="11"/>
        <color theme="1"/>
        <rFont val="Arial"/>
        <family val="2"/>
      </rPr>
      <t xml:space="preserve">
Der hier errechnete Wert </t>
    </r>
    <r>
      <rPr>
        <b/>
        <sz val="11"/>
        <color theme="1"/>
        <rFont val="Arial"/>
        <family val="2"/>
      </rPr>
      <t>1.395,45 €</t>
    </r>
    <r>
      <rPr>
        <sz val="11"/>
        <color theme="1"/>
        <rFont val="Arial"/>
        <family val="2"/>
      </rPr>
      <t xml:space="preserve"> stellt die Grundlage für den Auszahlungsbescheid dar. </t>
    </r>
  </si>
  <si>
    <t>Studierende</t>
  </si>
  <si>
    <r>
      <rPr>
        <b/>
        <sz val="24"/>
        <color theme="1"/>
        <rFont val="Arial"/>
        <family val="2"/>
      </rPr>
      <t xml:space="preserve">Wechsler: Angaben zu Auszubildenden </t>
    </r>
    <r>
      <rPr>
        <b/>
        <sz val="12"/>
        <color theme="1"/>
        <rFont val="Arial"/>
        <family val="2"/>
      </rPr>
      <t xml:space="preserve">
(gem. Anlage 2 zu § 5 Absatz 1 Nr. 1 PflAFinV)</t>
    </r>
  </si>
  <si>
    <t>2. Lehrjahr, 3. Lehrjahr  oder Wechsler</t>
  </si>
  <si>
    <t xml:space="preserve"> Kurs-
beginn</t>
  </si>
  <si>
    <t>Kurs-
beginn</t>
  </si>
  <si>
    <t>Art der Ausbildung</t>
  </si>
  <si>
    <t>1 = Berufliche Pflegeausbildung</t>
  </si>
  <si>
    <t>2 = Berufliche Pflegeausbildung mit Zusatzqualifikation (§ 14 Absatz 1 bis 6 PflBG)</t>
  </si>
  <si>
    <t>3 = Hochschulische Pflegeausbildung (§ 37 PflBG) (ohne Zusatzqualifikation)</t>
  </si>
  <si>
    <t>4 = Hochschulische Pflegeausbildung mit Zusatzqualifikation (§ 37 PflBG) (ab 01.01.2025)</t>
  </si>
  <si>
    <t>6 = Nachträglicher Erwerb einer Zusatzqualifikation für heilkundliche Aufgaben an einer Hochschule (§ 66e PflBG) (ab 01.01.2025)</t>
  </si>
  <si>
    <t>5 = Nachträglicher Erwerb einer Zusatzqualifikation für heilkundliche Aufgaben an einer Pflegeschule (§ 14 Abs. 7 PflBG)</t>
  </si>
  <si>
    <t xml:space="preserve">vertraglich vorgesehene monatliche Bruttoausbil-dungsver-gütung </t>
  </si>
  <si>
    <t>0 = kein Abschluss</t>
  </si>
  <si>
    <t>1 = Pflegefachfrau/Pflegefachmann (§ 1 Abs. 1 PflBG)</t>
  </si>
  <si>
    <t>2 = Gesundheits- und Krankenpfleger/Gesundheits- und Kinderkrankenpflegerin (§ 58 Abs. 1 PflBG)</t>
  </si>
  <si>
    <t>3 = Altenpfleger/Altenpflegerin (§ 58 Abs. 2 PflBG)</t>
  </si>
  <si>
    <t>4 = Studienabschluss (§ 39 Absatz 1 des PflBG)</t>
  </si>
  <si>
    <t>5 = Abschluss nachträglicher Erwerb einer Zusatzqualifikation für heilkundliche Aufgaben an einer Pflegeschule (§ 14 Abs. 7 PflBG)</t>
  </si>
  <si>
    <t>6 = Abschluss nachträglicher Erwerb einer Zusatzqualifikation für heilkundliche Aufgaben an einer Hochschule (§ 66e PflBG)</t>
  </si>
  <si>
    <t>Version vom 27.12.2024</t>
  </si>
  <si>
    <t>Kursbeginn</t>
  </si>
  <si>
    <t>Geben Sie hier bitte den Beginn der Ausbildung (lt. Ausbildungsvertrag) an.</t>
  </si>
  <si>
    <t>Name der/s Studierenden</t>
  </si>
  <si>
    <t>Vorname der/s Studierenden</t>
  </si>
  <si>
    <t>Geburtsdatum der/s Studierenden</t>
  </si>
  <si>
    <t>Bitte tragen Sie die Hochschule der/des Studierenden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</si>
</sst>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000\ 000"/>
    <numFmt numFmtId="165" formatCode="#,##0.00\ &quot;€&quot;"/>
    <numFmt numFmtId="166" formatCode="000"/>
  </numFmts>
  <fonts count="33"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16"/>
      <color theme="1"/>
      <name val="Arial"/>
      <family val="2"/>
    </font>
    <font>
      <b/>
      <sz val="9"/>
      <color indexed="81"/>
      <name val="Segoe UI"/>
      <family val="2"/>
    </font>
    <font>
      <sz val="10"/>
      <color indexed="8"/>
      <name val="Arial"/>
      <family val="2"/>
    </font>
    <font>
      <sz val="11"/>
      <name val="Arial"/>
      <family val="2"/>
    </font>
    <font>
      <b/>
      <sz val="8"/>
      <color indexed="8"/>
      <name val="Arial"/>
      <family val="2"/>
    </font>
    <font>
      <sz val="10"/>
      <name val="MS Sans Serif"/>
    </font>
    <font>
      <sz val="8"/>
      <name val="MS Sans Serif"/>
    </font>
    <font>
      <sz val="8"/>
      <color indexed="8"/>
      <name val="Arial"/>
      <family val="2"/>
    </font>
    <font>
      <i/>
      <sz val="11"/>
      <color theme="1"/>
      <name val="Arial"/>
      <family val="2"/>
    </font>
    <font>
      <sz val="11"/>
      <color rgb="FF000000"/>
      <name val="Arial"/>
      <family val="2"/>
    </font>
  </fonts>
  <fills count="20">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
      <patternFill patternType="solid">
        <fgColor indexed="22"/>
        <bgColor indexed="0"/>
      </patternFill>
    </fill>
    <fill>
      <patternFill patternType="solid">
        <fgColor indexed="46"/>
        <bgColor indexed="8"/>
      </patternFill>
    </fill>
    <fill>
      <patternFill patternType="solid">
        <fgColor indexed="47"/>
        <bgColor indexed="8"/>
      </patternFill>
    </fill>
    <fill>
      <patternFill patternType="solid">
        <fgColor indexed="43"/>
        <bgColor indexed="8"/>
      </patternFill>
    </fill>
    <fill>
      <patternFill patternType="solid">
        <fgColor indexed="42"/>
        <bgColor indexed="8"/>
      </patternFill>
    </fill>
    <fill>
      <patternFill patternType="solid">
        <fgColor indexed="41"/>
        <bgColor indexed="8"/>
      </patternFill>
    </fill>
    <fill>
      <patternFill patternType="solid">
        <fgColor rgb="FFF2DCDB"/>
        <bgColor rgb="FF000000"/>
      </patternFill>
    </fill>
    <fill>
      <patternFill patternType="solid">
        <fgColor rgb="FFDCE6F1"/>
        <bgColor rgb="FF000000"/>
      </patternFill>
    </fill>
    <fill>
      <patternFill patternType="solid">
        <fgColor theme="8" tint="0.79998168889431442"/>
        <bgColor indexed="64"/>
      </patternFill>
    </fill>
  </fills>
  <borders count="25">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theme="0" tint="-0.24994659260841701"/>
      </left>
      <right style="medium">
        <color theme="0" tint="-0.24994659260841701"/>
      </right>
      <top/>
      <bottom style="medium">
        <color rgb="FFBFBFBF"/>
      </bottom>
      <diagonal/>
    </border>
    <border>
      <left style="medium">
        <color theme="0" tint="-0.24994659260841701"/>
      </left>
      <right style="medium">
        <color theme="0" tint="-0.24994659260841701"/>
      </right>
      <top style="medium">
        <color rgb="FFBFBFBF"/>
      </top>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top/>
      <bottom/>
      <diagonal/>
    </border>
  </borders>
  <cellStyleXfs count="6">
    <xf numFmtId="0" fontId="0" fillId="0" borderId="0"/>
    <xf numFmtId="0" fontId="5" fillId="0" borderId="0"/>
    <xf numFmtId="44" fontId="14" fillId="0" borderId="0" applyFont="0" applyFill="0" applyBorder="0" applyAlignment="0" applyProtection="0"/>
    <xf numFmtId="0" fontId="25" fillId="0" borderId="0"/>
    <xf numFmtId="0" fontId="25" fillId="0" borderId="0"/>
    <xf numFmtId="0" fontId="28" fillId="0" borderId="0"/>
  </cellStyleXfs>
  <cellXfs count="121">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0" fontId="12" fillId="0" borderId="0" xfId="0" applyFont="1" applyFill="1" applyBorder="1" applyAlignment="1" applyProtection="1">
      <alignment horizontal="center" vertical="center"/>
    </xf>
    <xf numFmtId="0" fontId="9" fillId="0" borderId="9"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Protection="1"/>
    <xf numFmtId="1" fontId="9" fillId="0" borderId="0" xfId="0" applyNumberFormat="1" applyFont="1" applyProtection="1"/>
    <xf numFmtId="0" fontId="9" fillId="0" borderId="0" xfId="0" applyFont="1" applyBorder="1" applyAlignment="1" applyProtection="1">
      <alignment horizontal="left"/>
    </xf>
    <xf numFmtId="0" fontId="9" fillId="0" borderId="0" xfId="0" applyFont="1" applyAlignment="1" applyProtection="1"/>
    <xf numFmtId="0" fontId="10" fillId="0" borderId="0" xfId="0" applyFont="1" applyFill="1" applyAlignment="1" applyProtection="1">
      <alignment horizontal="center"/>
    </xf>
    <xf numFmtId="0" fontId="9" fillId="3"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xf>
    <xf numFmtId="0" fontId="9" fillId="3" borderId="12" xfId="0" applyFont="1" applyFill="1" applyBorder="1" applyAlignment="1" applyProtection="1">
      <alignment horizontal="center" vertical="center" wrapText="1"/>
    </xf>
    <xf numFmtId="0" fontId="9" fillId="3" borderId="13" xfId="0" applyFont="1" applyFill="1" applyBorder="1" applyAlignment="1" applyProtection="1">
      <alignment horizontal="center" vertical="center" wrapText="1"/>
    </xf>
    <xf numFmtId="0" fontId="9" fillId="0" borderId="0" xfId="0" applyFont="1" applyFill="1" applyAlignment="1" applyProtection="1">
      <alignment horizontal="left"/>
    </xf>
    <xf numFmtId="0" fontId="4" fillId="0" borderId="0" xfId="0" applyFont="1" applyFill="1" applyBorder="1" applyAlignment="1" applyProtection="1">
      <alignment horizontal="left" vertical="center"/>
    </xf>
    <xf numFmtId="0" fontId="22" fillId="0" borderId="0" xfId="0" applyFont="1" applyFill="1" applyAlignment="1" applyProtection="1">
      <alignment horizontal="center" vertical="center"/>
    </xf>
    <xf numFmtId="164" fontId="3" fillId="0" borderId="18" xfId="0" applyNumberFormat="1" applyFont="1" applyFill="1" applyBorder="1" applyAlignment="1" applyProtection="1">
      <alignment horizontal="left" vertical="center" wrapText="1"/>
      <protection locked="0"/>
    </xf>
    <xf numFmtId="0" fontId="10" fillId="0" borderId="2" xfId="0" applyFont="1" applyFill="1" applyBorder="1" applyAlignment="1" applyProtection="1">
      <alignment horizontal="center"/>
    </xf>
    <xf numFmtId="0" fontId="9" fillId="0" borderId="0" xfId="0" applyFont="1" applyFill="1" applyBorder="1" applyAlignment="1" applyProtection="1">
      <alignment horizontal="left"/>
    </xf>
    <xf numFmtId="0" fontId="1" fillId="0" borderId="0" xfId="0" applyNumberFormat="1" applyFont="1" applyProtection="1"/>
    <xf numFmtId="0" fontId="1" fillId="0" borderId="8" xfId="0" applyNumberFormat="1" applyFont="1" applyBorder="1" applyAlignment="1" applyProtection="1">
      <alignment horizontal="left" vertical="center" wrapText="1"/>
    </xf>
    <xf numFmtId="0" fontId="1" fillId="0" borderId="8" xfId="0" applyNumberFormat="1" applyFont="1" applyBorder="1" applyAlignment="1" applyProtection="1">
      <alignment horizontal="left" vertical="center"/>
    </xf>
    <xf numFmtId="0" fontId="1" fillId="0" borderId="8" xfId="0" quotePrefix="1" applyNumberFormat="1" applyFont="1" applyBorder="1" applyAlignment="1" applyProtection="1">
      <alignment horizontal="left" vertical="center"/>
    </xf>
    <xf numFmtId="0" fontId="9" fillId="0" borderId="8" xfId="0" applyNumberFormat="1" applyFont="1" applyFill="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0" xfId="0" applyNumberFormat="1" applyFont="1" applyFill="1" applyProtection="1"/>
    <xf numFmtId="0" fontId="1" fillId="0" borderId="8"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wrapText="1"/>
    </xf>
    <xf numFmtId="0" fontId="1" fillId="0" borderId="8" xfId="0" applyNumberFormat="1" applyFont="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14" fontId="1" fillId="0" borderId="8" xfId="0" quotePrefix="1" applyNumberFormat="1" applyFont="1" applyBorder="1" applyAlignment="1" applyProtection="1">
      <alignment horizontal="left" vertical="center"/>
    </xf>
    <xf numFmtId="10" fontId="1" fillId="0" borderId="8" xfId="0" applyNumberFormat="1" applyFont="1" applyBorder="1" applyAlignment="1" applyProtection="1">
      <alignment horizontal="left" vertical="center"/>
    </xf>
    <xf numFmtId="8" fontId="1" fillId="0" borderId="8" xfId="0" quotePrefix="1" applyNumberFormat="1" applyFont="1" applyBorder="1" applyAlignment="1" applyProtection="1">
      <alignment horizontal="left" vertical="center"/>
    </xf>
    <xf numFmtId="8" fontId="1" fillId="0" borderId="8" xfId="0" applyNumberFormat="1" applyFont="1" applyFill="1" applyBorder="1" applyAlignment="1" applyProtection="1">
      <alignment horizontal="left" vertical="center"/>
    </xf>
    <xf numFmtId="0" fontId="9" fillId="10" borderId="2" xfId="0" applyFont="1" applyFill="1" applyBorder="1" applyAlignment="1" applyProtection="1">
      <alignment horizontal="center" vertical="center"/>
    </xf>
    <xf numFmtId="0" fontId="26" fillId="0" borderId="0" xfId="3" applyNumberFormat="1" applyFont="1" applyFill="1" applyBorder="1" applyAlignment="1" applyProtection="1"/>
    <xf numFmtId="0" fontId="1" fillId="0" borderId="0" xfId="0" applyFont="1" applyBorder="1" applyAlignment="1" applyProtection="1"/>
    <xf numFmtId="0" fontId="27" fillId="11" borderId="19" xfId="4" applyFont="1" applyFill="1" applyBorder="1" applyAlignment="1">
      <alignment horizontal="center" vertical="center"/>
    </xf>
    <xf numFmtId="0" fontId="29" fillId="0" borderId="0" xfId="5" applyFont="1"/>
    <xf numFmtId="49" fontId="30" fillId="0" borderId="20" xfId="4" applyNumberFormat="1" applyFont="1" applyFill="1" applyBorder="1" applyAlignment="1">
      <alignment wrapText="1"/>
    </xf>
    <xf numFmtId="0" fontId="30" fillId="0" borderId="20" xfId="4" applyFont="1" applyFill="1" applyBorder="1" applyAlignment="1">
      <alignment wrapText="1"/>
    </xf>
    <xf numFmtId="0" fontId="29" fillId="0" borderId="0" xfId="5" applyFont="1" applyFill="1"/>
    <xf numFmtId="0" fontId="30" fillId="12" borderId="20" xfId="4" applyFont="1" applyFill="1" applyBorder="1" applyAlignment="1">
      <alignment wrapText="1"/>
    </xf>
    <xf numFmtId="0" fontId="30" fillId="13" borderId="20" xfId="4" applyFont="1" applyFill="1" applyBorder="1" applyAlignment="1">
      <alignment wrapText="1"/>
    </xf>
    <xf numFmtId="0" fontId="30" fillId="14" borderId="20" xfId="4" applyFont="1" applyFill="1" applyBorder="1" applyAlignment="1">
      <alignment wrapText="1"/>
    </xf>
    <xf numFmtId="0" fontId="30" fillId="15" borderId="20" xfId="4" applyFont="1" applyFill="1" applyBorder="1" applyAlignment="1">
      <alignment wrapText="1"/>
    </xf>
    <xf numFmtId="0" fontId="30" fillId="16" borderId="20" xfId="4" applyFont="1" applyFill="1" applyBorder="1" applyAlignment="1">
      <alignment wrapText="1"/>
    </xf>
    <xf numFmtId="0" fontId="9" fillId="10" borderId="11" xfId="0" applyFont="1" applyFill="1" applyBorder="1" applyAlignment="1" applyProtection="1">
      <alignment horizontal="center" vertical="center"/>
    </xf>
    <xf numFmtId="0" fontId="9" fillId="3" borderId="21" xfId="0" applyFont="1" applyFill="1" applyBorder="1" applyAlignment="1" applyProtection="1">
      <alignment horizontal="center" vertical="center" wrapText="1"/>
    </xf>
    <xf numFmtId="1" fontId="9" fillId="9" borderId="7" xfId="0" applyNumberFormat="1" applyFont="1" applyFill="1" applyBorder="1" applyAlignment="1" applyProtection="1">
      <alignment horizontal="left" vertical="center"/>
    </xf>
    <xf numFmtId="166" fontId="1" fillId="0" borderId="8" xfId="0" quotePrefix="1" applyNumberFormat="1" applyFont="1" applyBorder="1" applyAlignment="1" applyProtection="1">
      <alignment horizontal="left" vertical="center"/>
    </xf>
    <xf numFmtId="0" fontId="31" fillId="0" borderId="8" xfId="0" applyNumberFormat="1" applyFont="1" applyBorder="1" applyAlignment="1" applyProtection="1">
      <alignment horizontal="left" vertical="center" wrapText="1"/>
    </xf>
    <xf numFmtId="0" fontId="9" fillId="0" borderId="0" xfId="0" applyFont="1" applyAlignment="1" applyProtection="1">
      <alignment horizontal="left" vertical="center"/>
    </xf>
    <xf numFmtId="0" fontId="1" fillId="0" borderId="8" xfId="0" quotePrefix="1" applyNumberFormat="1" applyFont="1" applyBorder="1" applyAlignment="1" applyProtection="1">
      <alignment horizontal="left" vertical="center" wrapText="1"/>
    </xf>
    <xf numFmtId="0" fontId="9" fillId="3" borderId="14" xfId="0" applyFont="1" applyFill="1" applyBorder="1" applyAlignment="1" applyProtection="1">
      <alignment horizontal="left" vertical="center"/>
    </xf>
    <xf numFmtId="0" fontId="9" fillId="3" borderId="10" xfId="0" applyFont="1" applyFill="1" applyBorder="1" applyAlignment="1" applyProtection="1">
      <alignment horizontal="center" vertical="center"/>
    </xf>
    <xf numFmtId="165" fontId="9" fillId="3" borderId="10" xfId="0" applyNumberFormat="1"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1" fontId="4" fillId="3" borderId="2"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165" fontId="4" fillId="3" borderId="2" xfId="0" applyNumberFormat="1" applyFont="1" applyFill="1" applyBorder="1" applyAlignment="1" applyProtection="1">
      <alignment horizontal="center" vertical="center"/>
    </xf>
    <xf numFmtId="1" fontId="4" fillId="3" borderId="2" xfId="0" applyNumberFormat="1" applyFont="1" applyFill="1" applyBorder="1" applyAlignment="1" applyProtection="1">
      <alignment horizontal="left" vertical="center"/>
    </xf>
    <xf numFmtId="0" fontId="9" fillId="17" borderId="22" xfId="0" applyFont="1" applyFill="1" applyBorder="1" applyAlignment="1" applyProtection="1">
      <alignment horizontal="center" vertical="center"/>
    </xf>
    <xf numFmtId="49" fontId="1" fillId="4" borderId="2" xfId="0" applyNumberFormat="1" applyFont="1" applyFill="1" applyBorder="1" applyAlignment="1" applyProtection="1">
      <alignment horizontal="left" vertical="center" wrapText="1"/>
      <protection locked="0"/>
    </xf>
    <xf numFmtId="49" fontId="1" fillId="4" borderId="2" xfId="0" applyNumberFormat="1" applyFont="1" applyFill="1" applyBorder="1" applyAlignment="1" applyProtection="1">
      <alignment horizontal="left" vertical="center"/>
      <protection locked="0"/>
    </xf>
    <xf numFmtId="14" fontId="1" fillId="4" borderId="2" xfId="0" applyNumberFormat="1" applyFont="1" applyFill="1" applyBorder="1" applyAlignment="1" applyProtection="1">
      <alignment horizontal="left" vertical="center"/>
      <protection locked="0"/>
    </xf>
    <xf numFmtId="14" fontId="1" fillId="4" borderId="2" xfId="0" applyNumberFormat="1" applyFont="1" applyFill="1" applyBorder="1" applyAlignment="1" applyProtection="1">
      <alignment horizontal="center" vertical="center"/>
      <protection locked="0"/>
    </xf>
    <xf numFmtId="165" fontId="1" fillId="4" borderId="2" xfId="0" applyNumberFormat="1" applyFont="1" applyFill="1" applyBorder="1" applyAlignment="1" applyProtection="1">
      <alignment horizontal="center" vertical="center"/>
      <protection locked="0"/>
    </xf>
    <xf numFmtId="165" fontId="1" fillId="5" borderId="2" xfId="0" applyNumberFormat="1" applyFont="1" applyFill="1" applyBorder="1" applyAlignment="1" applyProtection="1">
      <alignment horizontal="center" vertical="center"/>
    </xf>
    <xf numFmtId="165" fontId="1" fillId="5" borderId="10" xfId="0" applyNumberFormat="1" applyFont="1" applyFill="1" applyBorder="1" applyAlignment="1" applyProtection="1">
      <alignment horizontal="center" vertical="center"/>
    </xf>
    <xf numFmtId="165" fontId="1" fillId="4" borderId="6" xfId="0" applyNumberFormat="1" applyFont="1" applyFill="1" applyBorder="1" applyAlignment="1" applyProtection="1">
      <alignment horizontal="center" vertical="center" wrapText="1"/>
      <protection locked="0"/>
    </xf>
    <xf numFmtId="10" fontId="1" fillId="4" borderId="2" xfId="0" applyNumberFormat="1" applyFont="1" applyFill="1" applyBorder="1" applyAlignment="1" applyProtection="1">
      <alignment horizontal="left" vertical="center"/>
      <protection locked="0"/>
    </xf>
    <xf numFmtId="165" fontId="1" fillId="4" borderId="2" xfId="0" applyNumberFormat="1" applyFont="1" applyFill="1" applyBorder="1" applyAlignment="1" applyProtection="1">
      <alignment horizontal="left" vertical="center"/>
      <protection locked="0"/>
    </xf>
    <xf numFmtId="165" fontId="1" fillId="4" borderId="6" xfId="0" applyNumberFormat="1" applyFont="1" applyFill="1" applyBorder="1" applyAlignment="1" applyProtection="1">
      <alignment horizontal="center" vertical="center"/>
      <protection locked="0"/>
    </xf>
    <xf numFmtId="166" fontId="1" fillId="4" borderId="6" xfId="0" applyNumberFormat="1"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xf>
    <xf numFmtId="49" fontId="32" fillId="18" borderId="23" xfId="0" applyNumberFormat="1" applyFont="1" applyFill="1" applyBorder="1" applyAlignment="1" applyProtection="1">
      <alignment horizontal="left" vertical="center" wrapText="1"/>
      <protection locked="0"/>
    </xf>
    <xf numFmtId="49" fontId="32" fillId="18" borderId="11" xfId="0" applyNumberFormat="1" applyFont="1" applyFill="1" applyBorder="1" applyAlignment="1" applyProtection="1">
      <alignment horizontal="left" vertical="center" wrapText="1"/>
      <protection locked="0"/>
    </xf>
    <xf numFmtId="0" fontId="22" fillId="8" borderId="6" xfId="0" applyFont="1" applyFill="1" applyBorder="1" applyAlignment="1" applyProtection="1">
      <alignment horizontal="center" vertical="center" wrapText="1"/>
    </xf>
    <xf numFmtId="0" fontId="22" fillId="8" borderId="1" xfId="0" applyFont="1" applyFill="1" applyBorder="1" applyAlignment="1" applyProtection="1">
      <alignment horizontal="center" vertical="center" wrapText="1"/>
    </xf>
    <xf numFmtId="0" fontId="22" fillId="8" borderId="7"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3" fillId="5" borderId="7" xfId="0" applyFont="1" applyFill="1" applyBorder="1" applyAlignment="1" applyProtection="1">
      <alignment horizontal="center" vertical="center" wrapText="1"/>
    </xf>
    <xf numFmtId="0" fontId="3" fillId="3" borderId="3"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3" fillId="3" borderId="17" xfId="0" applyFont="1" applyFill="1" applyBorder="1" applyAlignment="1" applyProtection="1">
      <alignment horizontal="left" vertical="center"/>
    </xf>
    <xf numFmtId="0" fontId="3" fillId="3" borderId="18" xfId="0"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3" fillId="10" borderId="6" xfId="0" applyFont="1" applyFill="1" applyBorder="1" applyAlignment="1" applyProtection="1">
      <alignment horizontal="center" vertical="center"/>
    </xf>
    <xf numFmtId="0" fontId="23" fillId="10" borderId="7" xfId="0" applyFont="1" applyFill="1" applyBorder="1" applyAlignment="1" applyProtection="1">
      <alignment horizontal="center" vertical="center"/>
    </xf>
    <xf numFmtId="0" fontId="22" fillId="6" borderId="15" xfId="0" applyFont="1" applyFill="1" applyBorder="1" applyAlignment="1" applyProtection="1">
      <alignment horizontal="center" vertical="center" wrapText="1"/>
    </xf>
    <xf numFmtId="0" fontId="22" fillId="6" borderId="16" xfId="0" applyFont="1" applyFill="1" applyBorder="1" applyAlignment="1" applyProtection="1">
      <alignment horizontal="center" vertical="center"/>
    </xf>
    <xf numFmtId="0" fontId="22" fillId="6" borderId="14" xfId="0" applyFont="1" applyFill="1" applyBorder="1" applyAlignment="1" applyProtection="1">
      <alignment horizontal="center" vertical="center"/>
    </xf>
    <xf numFmtId="0" fontId="22" fillId="6" borderId="13" xfId="0" applyFont="1" applyFill="1" applyBorder="1" applyAlignment="1" applyProtection="1">
      <alignment horizontal="center" vertical="center"/>
    </xf>
    <xf numFmtId="0" fontId="22" fillId="6" borderId="9" xfId="0" applyFont="1" applyFill="1" applyBorder="1" applyAlignment="1" applyProtection="1">
      <alignment horizontal="center" vertical="center"/>
    </xf>
    <xf numFmtId="0" fontId="22" fillId="6" borderId="12" xfId="0" applyFont="1" applyFill="1" applyBorder="1" applyAlignment="1" applyProtection="1">
      <alignment horizontal="center" vertical="center"/>
    </xf>
    <xf numFmtId="0" fontId="15" fillId="5" borderId="6"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22" fillId="8" borderId="24" xfId="0" applyFont="1" applyFill="1" applyBorder="1" applyAlignment="1" applyProtection="1">
      <alignment horizontal="center" vertical="center" wrapText="1"/>
    </xf>
    <xf numFmtId="0" fontId="22" fillId="8" borderId="0" xfId="0" applyFont="1" applyFill="1" applyBorder="1" applyAlignment="1" applyProtection="1">
      <alignment horizontal="center" vertical="center" wrapText="1"/>
    </xf>
    <xf numFmtId="0" fontId="23" fillId="10" borderId="13" xfId="0" applyFont="1" applyFill="1" applyBorder="1" applyAlignment="1" applyProtection="1">
      <alignment horizontal="center" vertical="center"/>
    </xf>
    <xf numFmtId="0" fontId="23" fillId="10" borderId="12" xfId="0" applyFont="1" applyFill="1" applyBorder="1" applyAlignment="1" applyProtection="1">
      <alignment horizontal="center" vertical="center"/>
    </xf>
    <xf numFmtId="0" fontId="13" fillId="4" borderId="8" xfId="0" applyNumberFormat="1" applyFont="1" applyFill="1" applyBorder="1" applyAlignment="1" applyProtection="1">
      <alignment horizontal="left" vertical="center"/>
    </xf>
    <xf numFmtId="0" fontId="13" fillId="7" borderId="8" xfId="0" applyNumberFormat="1" applyFont="1" applyFill="1" applyBorder="1" applyAlignment="1" applyProtection="1">
      <alignment horizontal="left" vertical="center"/>
    </xf>
    <xf numFmtId="0" fontId="13" fillId="19" borderId="8" xfId="0" applyNumberFormat="1" applyFont="1" applyFill="1" applyBorder="1" applyAlignment="1" applyProtection="1">
      <alignment horizontal="left" vertical="center"/>
    </xf>
  </cellXfs>
  <cellStyles count="6">
    <cellStyle name="Standard" xfId="0" builtinId="0"/>
    <cellStyle name="Standard_SfB_Schueler_2010" xfId="5" xr:uid="{099102BD-C0CB-4404-8B09-72AEE5D1FC31}"/>
    <cellStyle name="Standard_Staatsangeh" xfId="4" xr:uid="{ECB85E18-5138-4748-B15C-5EA2615C0D23}"/>
    <cellStyle name="Standard_Tabelle1" xfId="1" xr:uid="{00000000-0005-0000-0000-000001000000}"/>
    <cellStyle name="Standard_Tabelle5" xfId="3" xr:uid="{81621417-8876-4498-B48B-E11FF8CA57EC}"/>
    <cellStyle name="Währung 2" xfId="2" xr:uid="{00000000-0005-0000-0000-000003000000}"/>
  </cellStyles>
  <dxfs count="190">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4" formatCode="0.00%"/>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4" tint="0.79998168889431442"/>
        </patternFill>
      </fill>
      <alignment horizontal="left" vertical="bottom" textRotation="0" wrapText="0" indent="0" justifyLastLine="0" shrinkToFit="0" readingOrder="0"/>
      <protection locked="1" hidden="0"/>
    </dxf>
    <dxf>
      <fill>
        <patternFill patternType="solid">
          <fgColor indexed="64"/>
          <bgColor theme="5"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protection locked="1" hidden="0"/>
    </dxf>
    <dxf>
      <fill>
        <patternFill patternType="solid">
          <fgColor indexed="64"/>
          <bgColor theme="5"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numFmt numFmtId="167" formatCode="#.##000\ &quot;€&quot;"/>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1" indent="0" justifyLastLine="0" shrinkToFit="0" readingOrder="0"/>
      <border diagonalUp="0" diagonalDown="0">
        <left style="medium">
          <color theme="0" tint="-0.24994659260841701"/>
        </left>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numFmt numFmtId="167" formatCode="#.##000\ &quot;€&quot;"/>
      <protection locked="1" hidden="0"/>
    </dxf>
    <dxf>
      <font>
        <b/>
        <i val="0"/>
        <strike val="0"/>
        <condense val="0"/>
        <extend val="0"/>
        <outline val="0"/>
        <shadow val="0"/>
        <u val="none"/>
        <vertAlign val="baseline"/>
        <sz val="10"/>
        <color rgb="FF000000"/>
        <name val="Arial"/>
        <family val="2"/>
        <scheme val="none"/>
      </font>
      <numFmt numFmtId="165" formatCode="#,##0.00\ &quot;€&quot;"/>
      <fill>
        <patternFill patternType="solid">
          <fgColor rgb="FF000000"/>
          <bgColor rgb="FFF2DCDB"/>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6"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i val="0"/>
        <strike val="0"/>
        <condense val="0"/>
        <extend val="0"/>
        <outline val="0"/>
        <shadow val="0"/>
        <u val="none"/>
        <vertAlign val="baseline"/>
        <sz val="10"/>
        <color theme="1"/>
        <name val="Arial"/>
        <family val="2"/>
        <scheme val="none"/>
      </font>
      <numFmt numFmtId="1" formatCode="0"/>
      <fill>
        <patternFill patternType="solid">
          <fgColor indexed="64"/>
          <bgColor theme="5"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30" formatCode="@"/>
      <fill>
        <patternFill patternType="solid">
          <fgColor rgb="FF000000"/>
          <bgColor rgb="FFDCE6F1"/>
        </patternFill>
      </fill>
      <alignment horizontal="left" vertical="center" textRotation="0" wrapText="1" indent="0" justifyLastLine="0" shrinkToFit="0" readingOrder="0"/>
      <border diagonalUp="0" diagonalDown="0">
        <left style="medium">
          <color rgb="FFBFBFBF"/>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rgb="FF000000"/>
        <name val="Arial"/>
        <family val="2"/>
        <scheme val="none"/>
      </font>
      <fill>
        <patternFill patternType="solid">
          <fgColor rgb="FF000000"/>
          <bgColor rgb="FFDCE6F1"/>
        </patternFill>
      </fill>
      <alignment horizontal="left" vertical="center" textRotation="0" wrapText="1" indent="0" justifyLastLine="0" shrinkToFit="0" readingOrder="0"/>
      <border diagonalUp="0" diagonalDown="0">
        <left/>
        <right style="medium">
          <color theme="0" tint="-0.24994659260841701"/>
        </right>
        <top style="medium">
          <color rgb="FFBFBFBF"/>
        </top>
        <bottom style="medium">
          <color rgb="FFBFBFBF"/>
        </bottom>
      </border>
      <protection locked="0" hidden="0"/>
    </dxf>
    <dxf>
      <font>
        <b val="0"/>
        <i val="0"/>
        <strike val="0"/>
        <condense val="0"/>
        <extend val="0"/>
        <outline val="0"/>
        <shadow val="0"/>
        <u val="none"/>
        <vertAlign val="baseline"/>
        <sz val="11"/>
        <color theme="1"/>
        <name val="Arial"/>
        <family val="2"/>
        <scheme val="none"/>
      </font>
      <numFmt numFmtId="166" formatCode="000"/>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rgb="FFBFBFBF"/>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65"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theme="4" tint="0.79998168889431442"/>
        </patternFill>
      </fill>
      <alignment horizontal="left" vertical="center" textRotation="0" wrapText="1" indent="0" justifyLastLine="0" shrinkToFit="0" readingOrder="0"/>
      <border diagonalUp="0" diagonalDown="0">
        <left style="medium">
          <color theme="0" tint="-0.24994659260841701"/>
        </left>
        <right style="medium">
          <color theme="0" tint="-0.24994659260841701"/>
        </right>
        <top style="medium">
          <color theme="0" tint="-0.24994659260841701"/>
        </top>
        <bottom style="medium">
          <color theme="0" tint="-0.24994659260841701"/>
        </bottom>
      </border>
      <protection locked="0" hidden="0"/>
    </dxf>
    <dxf>
      <font>
        <b val="0"/>
        <i val="0"/>
        <strike val="0"/>
        <condense val="0"/>
        <extend val="0"/>
        <outline val="0"/>
        <shadow val="0"/>
        <u val="none"/>
        <vertAlign val="baseline"/>
        <sz val="10"/>
        <color rgb="FF000000"/>
        <name val="Arial"/>
        <family val="2"/>
        <scheme val="none"/>
      </font>
      <fill>
        <patternFill patternType="solid">
          <fgColor rgb="FF000000"/>
          <bgColor rgb="FFDCE6F1"/>
        </patternFill>
      </fill>
      <alignment horizontal="left" vertical="bottom" textRotation="0" wrapText="0" indent="0" justifyLastLine="0" shrinkToFit="0" readingOrder="0"/>
      <protection locked="1" hidden="0"/>
    </dxf>
    <dxf>
      <fill>
        <patternFill patternType="solid">
          <fgColor rgb="FF000000"/>
          <bgColor rgb="FFF2DCDB"/>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medium">
          <color theme="0" tint="-0.24994659260841701"/>
        </left>
        <right style="medium">
          <color theme="0" tint="-0.24994659260841701"/>
        </right>
        <top/>
        <bottom/>
      </border>
      <protection locked="1" hidden="0"/>
    </dxf>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0"/>
        <color theme="1"/>
        <name val="Arial"/>
        <family val="2"/>
        <scheme val="none"/>
      </font>
      <fill>
        <patternFill patternType="solid">
          <fgColor rgb="FF000000"/>
          <bgColor rgb="FFF2DCDB"/>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rgb="FFBFBFBF"/>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65" formatCode="#,##0.00\ &quot;€&quo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left style="medium">
          <color theme="0" tint="-0.24994659260841701"/>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border>
      <protection locked="1" hidden="0"/>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left/>
        <right style="medium">
          <color theme="0" tint="-0.24994659260841701"/>
        </right>
        <top style="medium">
          <color theme="0" tint="-0.24994659260841701"/>
        </top>
        <bottom style="medium">
          <color theme="0" tint="-0.24994659260841701"/>
        </bottom>
      </border>
      <protection locked="1" hidden="0"/>
    </dxf>
    <dxf>
      <border outline="0">
        <top style="medium">
          <color rgb="FFBFBFBF"/>
        </top>
      </border>
    </dxf>
    <dxf>
      <border outline="0">
        <left style="medium">
          <color rgb="FFBFBFBF"/>
        </left>
        <right style="medium">
          <color rgb="FFBFBFBF"/>
        </right>
        <top style="medium">
          <color rgb="FFBFBFBF"/>
        </top>
        <bottom style="medium">
          <color rgb="FFBFBFBF"/>
        </bottom>
      </border>
    </dxf>
    <dxf>
      <border outline="0">
        <bottom style="medium">
          <color rgb="FFBFBFBF"/>
        </bottom>
      </border>
    </dxf>
    <dxf>
      <border>
        <top style="medium">
          <color theme="0" tint="-0.24994659260841701"/>
        </top>
      </border>
    </dxf>
    <dxf>
      <border outline="0">
        <left style="medium">
          <color rgb="FFBFBFBF"/>
        </left>
        <right style="medium">
          <color rgb="FFBFBFBF"/>
        </right>
        <top style="medium">
          <color rgb="FFBFBFBF"/>
        </top>
        <bottom style="medium">
          <color rgb="FFBFBFBF"/>
        </bottom>
      </border>
    </dxf>
    <dxf>
      <border outline="0">
        <bottom style="medium">
          <color rgb="FFBFBFBF"/>
        </bottom>
      </border>
    </dxf>
    <dxf>
      <border outline="0">
        <left style="medium">
          <color rgb="FFBFBFBF"/>
        </left>
      </border>
    </dxf>
    <dxf>
      <border>
        <top style="medium">
          <color theme="0" tint="-0.24994659260841701"/>
        </top>
      </border>
    </dxf>
    <dxf>
      <border outline="0">
        <left style="medium">
          <color theme="0" tint="-0.24994659260841701"/>
        </left>
        <right style="medium">
          <color theme="0" tint="-0.24994659260841701"/>
        </right>
        <top style="medium">
          <color theme="0" tint="-0.24994659260841701"/>
        </top>
        <bottom style="medium">
          <color theme="0" tint="-0.24994659260841701"/>
        </bottom>
      </border>
    </dxf>
    <dxf>
      <border outline="0">
        <bottom style="medium">
          <color theme="0" tint="-0.24994659260841701"/>
        </bottom>
      </border>
    </dxf>
    <dxf>
      <border outline="0">
        <left style="medium">
          <color rgb="FFBFBFBF"/>
        </left>
      </border>
    </dxf>
    <dxf>
      <border outline="0">
        <top style="medium">
          <color theme="0" tint="-0.24994659260841701"/>
        </top>
      </border>
    </dxf>
    <dxf>
      <border outline="0">
        <left style="medium">
          <color theme="0" tint="-0.24994659260841701"/>
        </left>
        <right style="medium">
          <color theme="0" tint="-0.24994659260841701"/>
        </right>
        <top style="medium">
          <color theme="0" tint="-0.24994659260841701"/>
        </top>
        <bottom style="medium">
          <color theme="0" tint="-0.24994659260841701"/>
        </bottom>
      </border>
    </dxf>
    <dxf>
      <border outline="0">
        <bottom style="medium">
          <color theme="0" tint="-0.24994659260841701"/>
        </bottom>
      </border>
    </dxf>
    <dxf>
      <border outline="0">
        <left style="medium">
          <color rgb="FFBFBFBF"/>
        </left>
      </border>
    </dxf>
    <dxf>
      <border outline="0">
        <top style="medium">
          <color theme="0" tint="-0.24994659260841701"/>
        </top>
      </border>
    </dxf>
    <dxf>
      <border outline="0">
        <left style="medium">
          <color theme="0" tint="-0.24994659260841701"/>
        </left>
        <right style="medium">
          <color theme="0" tint="-0.24994659260841701"/>
        </right>
        <top style="medium">
          <color theme="0" tint="-0.24994659260841701"/>
        </top>
        <bottom style="medium">
          <color theme="0" tint="-0.24994659260841701"/>
        </bottom>
      </border>
    </dxf>
    <dxf>
      <border outline="0">
        <bottom style="medium">
          <color theme="0" tint="-0.24994659260841701"/>
        </bottom>
      </border>
    </dxf>
    <dxf>
      <border outline="0">
        <left style="medium">
          <color theme="0" tint="-0.24994659260841701"/>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P12:P23" totalsRowShown="0" headerRowDxfId="32" dataDxfId="31" tableBorderDxfId="189">
  <autoFilter ref="P12:P23" xr:uid="{00000000-0009-0000-0100-000001000000}"/>
  <tableColumns count="1">
    <tableColumn id="1" xr3:uid="{00000000-0010-0000-0000-000001000000}" name="Pflegeschulen" dataDxfId="3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974DEA-5344-4491-970D-071DCC6D485D}" name="Tabelle7" displayName="Tabelle7" ref="B11:O32" totalsRowCount="1" headerRowDxfId="15" dataDxfId="13" totalsRowDxfId="14" headerRowBorderDxfId="188" tableBorderDxfId="187" totalsRowBorderDxfId="186">
  <autoFilter ref="B11:O31" xr:uid="{FD7DE400-FF91-4813-97F3-28A98B2173F4}"/>
  <tableColumns count="14">
    <tableColumn id="1" xr3:uid="{17777784-2E80-49D8-9C14-73E9AA04338D}" name="lfd. Nr." totalsRowLabel="Gesamt" dataDxfId="30" totalsRowDxfId="29">
      <calculatedColumnFormula>ROW(B1)</calculatedColumnFormula>
    </tableColumn>
    <tableColumn id="2" xr3:uid="{10D87B94-C9A8-4504-AED0-BCE9649C03C2}" name="Name" totalsRowFunction="count" dataDxfId="12" totalsRowDxfId="28"/>
    <tableColumn id="3" xr3:uid="{65CC288D-B8E4-474D-90A8-EA0323126A2B}" name="Vorname" dataDxfId="11" totalsRowDxfId="27"/>
    <tableColumn id="4" xr3:uid="{0D6EBD78-A64D-4741-9AD6-842DAB407BA8}" name="Geburts-_x000a_datum" dataDxfId="10" totalsRowDxfId="26"/>
    <tableColumn id="5" xr3:uid="{DEC32978-1A61-4DB0-96B1-614CAFE1DBB3}" name="Geschlecht" dataDxfId="9" totalsRowDxfId="25"/>
    <tableColumn id="6" xr3:uid="{0BDD89B2-A443-4379-B4CD-4B24FA527BCE}" name=" Kurs-_x000a_beginn" dataDxfId="8" totalsRowDxfId="24"/>
    <tableColumn id="7" xr3:uid="{49069A71-82C2-4E1B-A179-4772A2A0C1D6}" name="Ausbildungsende bzw. voraus-sichtliches Datum des Abschlusses" dataDxfId="7" totalsRowDxfId="23"/>
    <tableColumn id="8" xr3:uid="{CCB09DED-3E79-48EF-8F57-70586BAD4AA2}" name="in der Einrichtung seit (Kannfeld)" dataDxfId="6" totalsRowDxfId="22"/>
    <tableColumn id="9" xr3:uid="{01E639A3-EED9-438F-8179-8311D391E3E1}" name="Name der Pflegeschule" dataDxfId="5" totalsRowDxfId="21"/>
    <tableColumn id="10" xr3:uid="{099EF9F8-7C9B-4462-B90B-61F4E1086C7A}" name="Ausbildungsum-fang (Voll- oder Teilzeit)" dataDxfId="4" totalsRowDxfId="20"/>
    <tableColumn id="11" xr3:uid="{E0F53763-E876-471D-A4D4-5613A8094C4B}" name="Bei Teilzeit bitte in % angeben, sonst freilassen" dataDxfId="3" totalsRowDxfId="19"/>
    <tableColumn id="12" xr3:uid="{71C5E92E-8689-4848-ADB4-42C184E723CB}" name="vertraglich vorgesehene monatliche Bruttoausbil-dungsvergütung " dataDxfId="2" totalsRowDxfId="18"/>
    <tableColumn id="13" xr3:uid="{2E45AD19-0F6C-4D75-9F31-1628389B63D5}" name="Ø vertraglich vorgesehene monatliche Arbeitgeber-Bruttokosten " totalsRowFunction="sum" dataDxfId="1" totalsRowDxfId="17"/>
    <tableColumn id="14" xr3:uid="{1CB2E137-FD87-4E34-8FAB-822F33F71C0C}" name="Falls vorhanden: Art und Höhe der monatlichen Förderung durch Dritte" dataDxfId="0" totalsRowDxfId="16"/>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e134" displayName="Tabelle134" ref="P12:P23" totalsRowShown="0" headerRowDxfId="66" dataDxfId="65" tableBorderDxfId="185">
  <autoFilter ref="P12:P23" xr:uid="{00000000-0009-0000-0100-000003000000}"/>
  <tableColumns count="1">
    <tableColumn id="1" xr3:uid="{00000000-0010-0000-0100-000001000000}" name="Pflegeschulen" dataDxfId="6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86CDBF-EE2F-4E8C-AB2A-6BA7CAB7BF7C}" name="Tabelle6" displayName="Tabelle6" ref="B11:O32" totalsRowCount="1" headerRowDxfId="47" dataDxfId="45" totalsRowDxfId="46" headerRowBorderDxfId="184" tableBorderDxfId="183" totalsRowBorderDxfId="182">
  <autoFilter ref="B11:O31" xr:uid="{A9504A45-C7B8-42FA-9458-BAED2DBB5C4A}"/>
  <tableColumns count="14">
    <tableColumn id="1" xr3:uid="{8F1452DA-F004-4734-91CB-BA9B216E40A6}" name="lfd. Nr." totalsRowLabel="Gesamt" dataDxfId="64" totalsRowDxfId="63">
      <calculatedColumnFormula>ROW(B1)</calculatedColumnFormula>
    </tableColumn>
    <tableColumn id="2" xr3:uid="{1B87961E-6BD3-4C3B-B9AC-0C43267F1EBB}" name="Name" totalsRowFunction="count" dataDxfId="44" totalsRowDxfId="62"/>
    <tableColumn id="3" xr3:uid="{5160EC03-0DB7-46C4-86AF-F9E4A13698AD}" name="Vorname" dataDxfId="43" totalsRowDxfId="61"/>
    <tableColumn id="4" xr3:uid="{103EB391-BC0E-45EC-9D6A-C5A26E1B4F06}" name="Geburts-_x000a_datum" dataDxfId="42" totalsRowDxfId="60"/>
    <tableColumn id="5" xr3:uid="{37BDE0A5-2740-4E59-866D-0F3B76F3CFF3}" name="Geschlecht" dataDxfId="41" totalsRowDxfId="59"/>
    <tableColumn id="6" xr3:uid="{BFF00334-343D-4D36-A4E2-B3EEE6F95A82}" name=" Kurs-_x000a_beginn" dataDxfId="40" totalsRowDxfId="58"/>
    <tableColumn id="7" xr3:uid="{B6A79D2D-EE3A-41FC-8F46-6033883F7BA1}" name="Ausbildungs-_x000a_ende bzw. voraussichtliches Datum des Abschlusses" dataDxfId="39" totalsRowDxfId="57"/>
    <tableColumn id="8" xr3:uid="{80E2D13D-11D9-4893-BA0E-49153CD563F6}" name="in der Einrichtung seit_x000a_(Kannfeld)" dataDxfId="38" totalsRowDxfId="56"/>
    <tableColumn id="9" xr3:uid="{62231FA5-385C-4366-9D88-A1A0F2F0C0C1}" name="vertragliche monatliche Bruttoausbildungs-vergütung_x000a_2. Lehrjahr " dataDxfId="37" totalsRowDxfId="55"/>
    <tableColumn id="10" xr3:uid="{1C4A8473-BA64-4F2A-BC2C-DFD3636C60B4}" name="Ø vertragliche monatliche Arbeitgeber-Bruttokosten_x000a_2. Lehrjahr " dataDxfId="36" totalsRowDxfId="54"/>
    <tableColumn id="11" xr3:uid="{D6A6193F-F6FE-4477-9214-813150E0390D}" name="Ø monatliche Arbeitgeber-_x000a_Bruttokosten einer Pflegefachkraft" dataDxfId="35" totalsRowDxfId="53"/>
    <tableColumn id="12" xr3:uid="{FAC2E55E-1271-4315-8D05-7B46B0A455D5}" name="Anrechnung im Verhältnis_x000a_1 zu 14 (Pflegefachkraft zu Auszubildendem)" dataDxfId="52" totalsRowDxfId="51">
      <calculatedColumnFormula>L12/14</calculatedColumnFormula>
    </tableColumn>
    <tableColumn id="13" xr3:uid="{3186F325-2A21-42C6-812D-AF86C38DE4BF}" name="Mehrkosten im Sinne des § 27 PflBG" totalsRowFunction="sum" dataDxfId="50" totalsRowDxfId="49">
      <calculatedColumnFormula>K12-M12</calculatedColumnFormula>
    </tableColumn>
    <tableColumn id="14" xr3:uid="{B18EF88F-4518-4F8B-BEBE-DBEC45F05469}" name="Falls vorhanden: Art und Höhe der monatlichen Förderung durch Dritte" dataDxfId="34" totalsRowDxfId="48"/>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elle13" displayName="Tabelle13" ref="P12:P23" totalsRowShown="0" headerRowDxfId="100" dataDxfId="99" tableBorderDxfId="181">
  <autoFilter ref="P12:P23" xr:uid="{00000000-0009-0000-0100-000002000000}"/>
  <tableColumns count="1">
    <tableColumn id="1" xr3:uid="{00000000-0010-0000-0200-000001000000}" name="Pflegeschulen" dataDxfId="101"/>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90BB826-C363-424B-8900-829167DF71EA}" name="Tabelle4" displayName="Tabelle4" ref="B11:O32" totalsRowCount="1" headerRowDxfId="95" dataDxfId="93" totalsRowDxfId="94" headerRowBorderDxfId="180" tableBorderDxfId="179" totalsRowBorderDxfId="178">
  <autoFilter ref="B11:O31" xr:uid="{6FDB557B-BB1B-489F-BE72-46BB1564D6D3}"/>
  <tableColumns count="14">
    <tableColumn id="1" xr3:uid="{1BDF006B-472F-4356-8388-6BA13FBD1D73}" name="lfd. Nr." totalsRowLabel="Gesamt" dataDxfId="98" totalsRowDxfId="81">
      <calculatedColumnFormula>ROW(B1)</calculatedColumnFormula>
    </tableColumn>
    <tableColumn id="2" xr3:uid="{1DCAE48D-2C20-47EF-AEEA-CD2AE6C61F9C}" name="Name" totalsRowFunction="count" dataDxfId="92" totalsRowDxfId="80"/>
    <tableColumn id="3" xr3:uid="{DD4A1BD5-1F0D-43DF-AED9-5ED984D70118}" name="Vorname" dataDxfId="91" totalsRowDxfId="79"/>
    <tableColumn id="4" xr3:uid="{839457A1-73EC-4A14-8043-E6AF3F09AF37}" name="Geburts-_x000a_datum" dataDxfId="90" totalsRowDxfId="78"/>
    <tableColumn id="5" xr3:uid="{A33D4555-5F2A-4407-B0D1-A56952017686}" name="Geschlecht" dataDxfId="89" totalsRowDxfId="77"/>
    <tableColumn id="6" xr3:uid="{584F77EE-956D-4449-9D9D-05083887D29F}" name=" Kurs-_x000a_beginn" dataDxfId="88" totalsRowDxfId="76"/>
    <tableColumn id="7" xr3:uid="{B7BF2507-A444-42F4-8D4C-869E1BEF5555}" name="Ausbildungs-_x000a_ende bzw. voraussichtliches Datum des Abschlusses" dataDxfId="87" totalsRowDxfId="75"/>
    <tableColumn id="8" xr3:uid="{D651EF65-DD92-4342-B972-B081C63A3A3A}" name="in der Einrichtung seit (Kannfeld)" dataDxfId="86" totalsRowDxfId="74"/>
    <tableColumn id="9" xr3:uid="{67C95F44-6E34-45C4-BBE2-86D88773E89A}" name="vertragliche monatliche Bruttoausbildungs-vergütung_x000a_3. Lehrjahr " dataDxfId="85" totalsRowDxfId="73"/>
    <tableColumn id="10" xr3:uid="{9E482BAB-B43B-4D10-86E8-0AE0ABB42EC1}" name="Ø vertragliche monatliche Arbeitgeber-Bruttokosten_x000a_3. Lehrjahr " dataDxfId="84" totalsRowDxfId="72"/>
    <tableColumn id="11" xr3:uid="{8FC0C718-9DEC-4244-B7FA-79B2FABF577A}" name="Ø monatliche Arbeitgeber-_x000a_Bruttokosten einer Pflegefachkraft" dataDxfId="83" totalsRowDxfId="71"/>
    <tableColumn id="12" xr3:uid="{5168E3DE-CF92-49AC-B4B9-2889901BC4A1}" name="Anrechnung im Verhältnis_x000a_1 zu 14 (Pflegefachkraft zu Auszubildendem)" dataDxfId="97" totalsRowDxfId="70">
      <calculatedColumnFormula>L12/14</calculatedColumnFormula>
    </tableColumn>
    <tableColumn id="13" xr3:uid="{CE14CBB8-1A17-4B12-93D9-4B83DFD6D186}" name="Mehrkosten im Sinne des § 27 PflBG" totalsRowFunction="sum" dataDxfId="96" totalsRowDxfId="69">
      <calculatedColumnFormula>K12-M12</calculatedColumnFormula>
    </tableColumn>
    <tableColumn id="14" xr3:uid="{4DF52334-8D93-46AD-8F83-F9CE42B1EC80}" name="Falls vorhanden: Art und Höhe der_x000a_monatlichen Förderung durch Dritte" dataDxfId="82" totalsRowDxfId="68"/>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CD1D65-E7BD-4DEF-9C3F-E3A038870F4B}" name="Tabelle139" displayName="Tabelle139" ref="P12:P23" totalsRowShown="0" headerRowDxfId="134" dataDxfId="133" tableBorderDxfId="177">
  <autoFilter ref="P12:P23" xr:uid="{00000000-0009-0000-0100-000002000000}"/>
  <tableColumns count="1">
    <tableColumn id="1" xr3:uid="{1F49E1E0-89E6-455B-A4D9-9A6028CBF026}" name="Pflegeschulen" dataDxfId="13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31EC74-6205-4BB0-844E-6741F19A4C0D}" name="Tabelle410" displayName="Tabelle410" ref="B11:O32" totalsRowCount="1" headerRowDxfId="115" dataDxfId="113" totalsRowDxfId="114" headerRowBorderDxfId="176" tableBorderDxfId="175" totalsRowBorderDxfId="174">
  <autoFilter ref="B11:O31" xr:uid="{6FDB557B-BB1B-489F-BE72-46BB1564D6D3}"/>
  <tableColumns count="14">
    <tableColumn id="1" xr3:uid="{190615C2-E3B2-4551-BEA6-EB93F018C5BC}" name="lfd. Nr." totalsRowLabel="Gesamt" dataDxfId="132" totalsRowDxfId="131">
      <calculatedColumnFormula>ROW(B1)</calculatedColumnFormula>
    </tableColumn>
    <tableColumn id="2" xr3:uid="{28572BED-218B-480E-AF34-7A1181F47E33}" name="Name" totalsRowFunction="count" dataDxfId="112" totalsRowDxfId="130"/>
    <tableColumn id="3" xr3:uid="{D3505BAE-D4AB-49D7-A0B3-A00F8D866805}" name="Vorname" dataDxfId="111" totalsRowDxfId="129"/>
    <tableColumn id="4" xr3:uid="{856A8A59-D2C6-4C0E-B7E0-28FB7C2351B3}" name="Geburts-_x000a_datum" dataDxfId="110" totalsRowDxfId="128"/>
    <tableColumn id="5" xr3:uid="{97BDCCF1-EB0F-4F20-BFEB-5345B2259151}" name="Geschlecht" dataDxfId="109" totalsRowDxfId="127"/>
    <tableColumn id="6" xr3:uid="{1CD99FA0-900D-47FF-837C-6224AC38AA7E}" name="Kurs-_x000a_beginn" dataDxfId="108" totalsRowDxfId="126"/>
    <tableColumn id="7" xr3:uid="{E4224B88-F645-4CA2-9E0E-94144924D8F3}" name="Ausbildungs-_x000a_ende bzw. voraussichtliches Datum des Abschlusses" dataDxfId="107" totalsRowDxfId="125"/>
    <tableColumn id="8" xr3:uid="{7AD3445A-070C-4677-9797-33DB136D62A8}" name="in der Einrichtung seit (Kannfeld)" dataDxfId="106" totalsRowDxfId="124"/>
    <tableColumn id="9" xr3:uid="{7D04A789-2DEC-4443-A0E9-597540230BDD}" name="vertragliche monatliche Bruttoausbildungs-vergütung_x000a_des Lehrjahres " dataDxfId="105" totalsRowDxfId="123"/>
    <tableColumn id="10" xr3:uid="{967B0053-F7F1-4D10-BD92-A10506C81498}" name="Ø vertragliche monatliche Arbeitgeber-Bruttokosten_x000a_des Lehrjahres " dataDxfId="104" totalsRowDxfId="122"/>
    <tableColumn id="11" xr3:uid="{4CCFA0A9-2B09-4D49-8A7F-BE9CD974A38B}" name="Ø monatliche Arbeitgeber-_x000a_Bruttokosten einer Pflegefachkraft" dataDxfId="103" totalsRowDxfId="121"/>
    <tableColumn id="12" xr3:uid="{C4DAEE84-4228-4160-9D06-4336592B6AF7}" name="Anrechnung im Verhältnis_x000a_1 zu 14 (Pflegefachkraft zu Auszubildendem)" dataDxfId="120" totalsRowDxfId="119">
      <calculatedColumnFormula>L12/14</calculatedColumnFormula>
    </tableColumn>
    <tableColumn id="13" xr3:uid="{2D1D85C7-6FC0-476F-9DF8-5B124B8CB303}" name="Mehrkosten im Sinne des § 27 PflBG" totalsRowFunction="sum" dataDxfId="118" totalsRowDxfId="117">
      <calculatedColumnFormula>K12-M12</calculatedColumnFormula>
    </tableColumn>
    <tableColumn id="14" xr3:uid="{94F6DAA4-7D6E-41E4-B81B-9761896E8F9A}" name="Falls vorhanden: Art und Höhe der_x000a_monatlichen Förderung durch Dritte" dataDxfId="102" totalsRowDxfId="116"/>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BAB0408-74EF-4FB0-981E-76E93CEC01B4}" name="Tabelle711" displayName="Tabelle711" ref="B11:Q32" totalsRowCount="1" headerRowDxfId="153" dataDxfId="151" totalsRowDxfId="152" headerRowBorderDxfId="173" tableBorderDxfId="172" totalsRowBorderDxfId="171">
  <autoFilter ref="B11:Q31" xr:uid="{FD7DE400-FF91-4813-97F3-28A98B2173F4}"/>
  <tableColumns count="16">
    <tableColumn id="1" xr3:uid="{D4FDAB0B-157C-4283-BCC4-647E9B413E5D}" name="lfd. Nr." totalsRowLabel="Gesamt" dataDxfId="170" totalsRowDxfId="169">
      <calculatedColumnFormula>ROW(B1)</calculatedColumnFormula>
    </tableColumn>
    <tableColumn id="2" xr3:uid="{E214E0E0-6907-46E0-96B2-9622211728EB}" name="Name" totalsRowFunction="count" dataDxfId="150" totalsRowDxfId="168"/>
    <tableColumn id="3" xr3:uid="{52E6BB49-3781-4470-AF37-0F684808F440}" name="Vorname" dataDxfId="149" totalsRowDxfId="167"/>
    <tableColumn id="4" xr3:uid="{CBBDD14D-0942-4EA7-978E-2982EF6B092B}" name="Geburts-_x000a_datum" dataDxfId="148" totalsRowDxfId="166"/>
    <tableColumn id="5" xr3:uid="{2A8C3759-A92F-4FD2-8E0E-B2902DBAAE74}" name="Geschlecht" dataDxfId="147" totalsRowDxfId="165"/>
    <tableColumn id="6" xr3:uid="{176B86AD-74FD-4159-B1A6-4E24805752FE}" name="Studien-_x000a_beginn" dataDxfId="146" totalsRowDxfId="164"/>
    <tableColumn id="7" xr3:uid="{26F7D98C-8FD1-4D6D-BA89-59744F63B988}" name="Ende bzw._x000a_voraussicht-_x000a_liches Datum des Abschlusses" dataDxfId="145" totalsRowDxfId="163"/>
    <tableColumn id="8" xr3:uid="{7E7D4765-1FFE-4614-A5BA-7827898DF759}" name="in der Einrichtung seit (Kannfeld)" dataDxfId="144" totalsRowDxfId="162"/>
    <tableColumn id="15" xr3:uid="{93440989-EE06-4D94-83B2-22EA37DFA7EE}" name="vertraglich vorgesehene monatliche Bruttoausbil-dungsver-gütung " totalsRowFunction="sum" dataDxfId="143" totalsRowDxfId="161"/>
    <tableColumn id="16" xr3:uid="{C905A3E5-8C9C-4D9F-B97D-C0C90E42D905}" name="Ø vertraglich vorgesehene monatliche Arbeitgeber-Bruttokosten " totalsRowFunction="sum" dataDxfId="142" totalsRowDxfId="160"/>
    <tableColumn id="9" xr3:uid="{435835DC-9BB8-4971-A9BA-C4455B9ED459}" name="höchster schulischer Abschluss" dataDxfId="141" totalsRowDxfId="159"/>
    <tableColumn id="10" xr3:uid="{E35B18DE-6E29-446F-9D6C-DAAF4CAB90F8}" name="höchster beruflicher Abschluss" dataDxfId="140" totalsRowDxfId="158"/>
    <tableColumn id="11" xr3:uid="{A6FB7CB1-7063-4D72-B87A-1A3DEF0CE55F}" name="Art der Ausbildung" dataDxfId="139" totalsRowDxfId="157"/>
    <tableColumn id="14" xr3:uid="{7AC90135-68C0-4E1B-863A-947093277F9F}" name="Geburts-land (Tabelle 7)" dataDxfId="138" totalsRowDxfId="156"/>
    <tableColumn id="12" xr3:uid="{0468357B-C3EC-45AD-BEB1-5624A786F5D4}" name="Hochschule" dataDxfId="137" totalsRowDxfId="155"/>
    <tableColumn id="13" xr3:uid="{9DAF893D-C769-4D26-B679-79133EBA98A8}" name="Art des Abschlusses" dataDxfId="136" totalsRowDxfId="154"/>
  </tableColumns>
  <tableStyleInfo name="TableStyleLight1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P60"/>
  <sheetViews>
    <sheetView showGridLines="0" tabSelected="1" zoomScale="90" zoomScaleNormal="90" zoomScaleSheetLayoutView="40" zoomScalePageLayoutView="70" workbookViewId="0">
      <selection activeCell="D3" sqref="D3"/>
    </sheetView>
  </sheetViews>
  <sheetFormatPr baseColWidth="10" defaultColWidth="59.85546875" defaultRowHeight="12.75" x14ac:dyDescent="0.2"/>
  <cols>
    <col min="1" max="1" width="3.140625" style="13" customWidth="1"/>
    <col min="2" max="2" width="8.42578125" style="13" customWidth="1"/>
    <col min="3" max="4" width="20.5703125" style="13" customWidth="1"/>
    <col min="5" max="5" width="14" style="13" bestFit="1" customWidth="1"/>
    <col min="6" max="6" width="12.5703125" style="13" customWidth="1"/>
    <col min="7" max="7" width="15.5703125" style="13" customWidth="1"/>
    <col min="8" max="8" width="20.5703125" style="15" bestFit="1" customWidth="1"/>
    <col min="9" max="9" width="20.5703125" style="15" customWidth="1"/>
    <col min="10" max="10" width="44.42578125" style="13" customWidth="1"/>
    <col min="11" max="14" width="15.5703125" style="13" customWidth="1"/>
    <col min="15" max="15" width="37" style="13" customWidth="1"/>
    <col min="16" max="16" width="59.85546875" style="13" hidden="1" customWidth="1"/>
    <col min="17" max="16384" width="59.85546875" style="13"/>
  </cols>
  <sheetData>
    <row r="1" spans="2:16" ht="9.9499999999999993" customHeight="1" thickBot="1" x14ac:dyDescent="0.25"/>
    <row r="2" spans="2:16" s="7" customFormat="1" ht="48.75" customHeight="1" thickBot="1" x14ac:dyDescent="0.25">
      <c r="B2" s="93" t="s">
        <v>104</v>
      </c>
      <c r="C2" s="94"/>
      <c r="D2" s="94"/>
      <c r="E2" s="94"/>
      <c r="F2" s="94"/>
      <c r="G2" s="94"/>
      <c r="H2" s="94"/>
      <c r="I2" s="94"/>
      <c r="J2" s="94"/>
      <c r="K2" s="94"/>
      <c r="L2" s="94"/>
      <c r="M2" s="94"/>
      <c r="N2" s="94"/>
      <c r="O2" s="95"/>
    </row>
    <row r="3" spans="2:16" s="7" customFormat="1" ht="25.5" customHeight="1" thickBot="1" x14ac:dyDescent="0.25">
      <c r="B3" s="98" t="s">
        <v>62</v>
      </c>
      <c r="C3" s="99"/>
      <c r="D3" s="26"/>
      <c r="K3" s="103" t="s">
        <v>99</v>
      </c>
      <c r="L3" s="104"/>
      <c r="O3" s="46" t="s">
        <v>609</v>
      </c>
    </row>
    <row r="4" spans="2:16" s="7" customFormat="1" ht="25.5" customHeight="1" thickTop="1" thickBot="1" x14ac:dyDescent="0.25">
      <c r="B4" s="96" t="s">
        <v>44</v>
      </c>
      <c r="C4" s="97"/>
      <c r="D4" s="100"/>
      <c r="E4" s="101"/>
      <c r="F4" s="101"/>
      <c r="G4" s="101"/>
      <c r="H4" s="102"/>
      <c r="I4" s="40"/>
      <c r="J4" s="41"/>
      <c r="K4" s="41"/>
      <c r="L4" s="41"/>
      <c r="M4" s="17"/>
    </row>
    <row r="5" spans="2:16" s="7" customFormat="1" ht="25.5" customHeight="1" thickTop="1" thickBot="1" x14ac:dyDescent="0.25">
      <c r="B5" s="96" t="s">
        <v>70</v>
      </c>
      <c r="C5" s="97"/>
      <c r="D5" s="100"/>
      <c r="E5" s="101"/>
      <c r="F5" s="101"/>
      <c r="G5" s="101"/>
      <c r="H5" s="102"/>
      <c r="I5" s="40"/>
      <c r="J5" s="41"/>
      <c r="K5" s="41"/>
      <c r="L5" s="41"/>
      <c r="M5" s="17"/>
      <c r="N5" s="10"/>
    </row>
    <row r="6" spans="2:16" s="7" customFormat="1" ht="3" customHeight="1" thickTop="1" thickBot="1" x14ac:dyDescent="0.25">
      <c r="N6" s="28"/>
    </row>
    <row r="7" spans="2:16" s="7" customFormat="1" ht="25.5" customHeight="1" thickBot="1" x14ac:dyDescent="0.25">
      <c r="B7" s="90" t="s">
        <v>110</v>
      </c>
      <c r="C7" s="91"/>
      <c r="D7" s="91"/>
      <c r="E7" s="91"/>
      <c r="F7" s="91"/>
      <c r="G7" s="91"/>
      <c r="H7" s="91"/>
      <c r="I7" s="91"/>
      <c r="J7" s="91"/>
      <c r="K7" s="91"/>
      <c r="L7" s="91"/>
      <c r="M7" s="91"/>
      <c r="N7" s="91"/>
      <c r="O7" s="92"/>
    </row>
    <row r="8" spans="2:16" s="7" customFormat="1" ht="3" customHeight="1" thickBot="1" x14ac:dyDescent="0.25">
      <c r="N8" s="11"/>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20" customFormat="1" ht="3" customHeight="1" x14ac:dyDescent="0.2"/>
    <row r="11" spans="2:16" s="7" customFormat="1" ht="84.75" customHeight="1" thickBot="1" x14ac:dyDescent="0.25">
      <c r="B11" s="21" t="s">
        <v>45</v>
      </c>
      <c r="C11" s="19" t="s">
        <v>0</v>
      </c>
      <c r="D11" s="19" t="s">
        <v>46</v>
      </c>
      <c r="E11" s="19" t="s">
        <v>47</v>
      </c>
      <c r="F11" s="19" t="s">
        <v>36</v>
      </c>
      <c r="G11" s="19" t="s">
        <v>592</v>
      </c>
      <c r="H11" s="19" t="s">
        <v>115</v>
      </c>
      <c r="I11" s="19" t="s">
        <v>114</v>
      </c>
      <c r="J11" s="19" t="s">
        <v>105</v>
      </c>
      <c r="K11" s="19" t="s">
        <v>117</v>
      </c>
      <c r="L11" s="19" t="s">
        <v>64</v>
      </c>
      <c r="M11" s="19" t="s">
        <v>116</v>
      </c>
      <c r="N11" s="19" t="s">
        <v>583</v>
      </c>
      <c r="O11" s="22" t="s">
        <v>69</v>
      </c>
    </row>
    <row r="12" spans="2:16" s="7" customFormat="1" ht="30" customHeight="1" thickBot="1" x14ac:dyDescent="0.25">
      <c r="B12" s="61">
        <f>ROW(B1)</f>
        <v>1</v>
      </c>
      <c r="C12" s="75"/>
      <c r="D12" s="75"/>
      <c r="E12" s="77"/>
      <c r="F12" s="76"/>
      <c r="G12" s="77"/>
      <c r="H12" s="77"/>
      <c r="I12" s="77"/>
      <c r="J12" s="75"/>
      <c r="K12" s="76"/>
      <c r="L12" s="83"/>
      <c r="M12" s="84"/>
      <c r="N12" s="84"/>
      <c r="O12" s="85"/>
      <c r="P12" s="7" t="s">
        <v>74</v>
      </c>
    </row>
    <row r="13" spans="2:16" ht="30" customHeight="1" thickBot="1" x14ac:dyDescent="0.25">
      <c r="B13" s="61">
        <f t="shared" ref="B13:B31" si="0">ROW(B2)</f>
        <v>2</v>
      </c>
      <c r="C13" s="75"/>
      <c r="D13" s="75"/>
      <c r="E13" s="77"/>
      <c r="F13" s="76"/>
      <c r="G13" s="77"/>
      <c r="H13" s="77"/>
      <c r="I13" s="77"/>
      <c r="J13" s="75"/>
      <c r="K13" s="76"/>
      <c r="L13" s="83"/>
      <c r="M13" s="84"/>
      <c r="N13" s="84"/>
      <c r="O13" s="85"/>
      <c r="P13" s="7" t="s">
        <v>75</v>
      </c>
    </row>
    <row r="14" spans="2:16" ht="30" customHeight="1" thickBot="1" x14ac:dyDescent="0.25">
      <c r="B14" s="61">
        <f t="shared" si="0"/>
        <v>3</v>
      </c>
      <c r="C14" s="75"/>
      <c r="D14" s="75"/>
      <c r="E14" s="77"/>
      <c r="F14" s="76"/>
      <c r="G14" s="77"/>
      <c r="H14" s="77"/>
      <c r="I14" s="77"/>
      <c r="J14" s="75"/>
      <c r="K14" s="76"/>
      <c r="L14" s="83"/>
      <c r="M14" s="84"/>
      <c r="N14" s="84"/>
      <c r="O14" s="85"/>
      <c r="P14" s="7" t="s">
        <v>85</v>
      </c>
    </row>
    <row r="15" spans="2:16" ht="30" customHeight="1" thickBot="1" x14ac:dyDescent="0.25">
      <c r="B15" s="61">
        <f t="shared" si="0"/>
        <v>4</v>
      </c>
      <c r="C15" s="75"/>
      <c r="D15" s="75"/>
      <c r="E15" s="77"/>
      <c r="F15" s="76"/>
      <c r="G15" s="77"/>
      <c r="H15" s="77"/>
      <c r="I15" s="77"/>
      <c r="J15" s="75"/>
      <c r="K15" s="76"/>
      <c r="L15" s="83"/>
      <c r="M15" s="84"/>
      <c r="N15" s="84"/>
      <c r="O15" s="85"/>
      <c r="P15" s="7" t="s">
        <v>82</v>
      </c>
    </row>
    <row r="16" spans="2:16" ht="30" customHeight="1" thickBot="1" x14ac:dyDescent="0.25">
      <c r="B16" s="61">
        <f t="shared" si="0"/>
        <v>5</v>
      </c>
      <c r="C16" s="75"/>
      <c r="D16" s="75"/>
      <c r="E16" s="77"/>
      <c r="F16" s="76"/>
      <c r="G16" s="77"/>
      <c r="H16" s="77"/>
      <c r="I16" s="77"/>
      <c r="J16" s="75"/>
      <c r="K16" s="76"/>
      <c r="L16" s="83"/>
      <c r="M16" s="84"/>
      <c r="N16" s="84"/>
      <c r="O16" s="85"/>
      <c r="P16" s="7" t="s">
        <v>83</v>
      </c>
    </row>
    <row r="17" spans="2:16" ht="30" customHeight="1" thickBot="1" x14ac:dyDescent="0.25">
      <c r="B17" s="61">
        <f t="shared" si="0"/>
        <v>6</v>
      </c>
      <c r="C17" s="75"/>
      <c r="D17" s="75"/>
      <c r="E17" s="77"/>
      <c r="F17" s="76"/>
      <c r="G17" s="77"/>
      <c r="H17" s="77"/>
      <c r="I17" s="77"/>
      <c r="J17" s="75"/>
      <c r="K17" s="76"/>
      <c r="L17" s="83"/>
      <c r="M17" s="84"/>
      <c r="N17" s="84"/>
      <c r="O17" s="85"/>
      <c r="P17" s="7" t="s">
        <v>84</v>
      </c>
    </row>
    <row r="18" spans="2:16" ht="30" customHeight="1" thickBot="1" x14ac:dyDescent="0.25">
      <c r="B18" s="61">
        <f t="shared" si="0"/>
        <v>7</v>
      </c>
      <c r="C18" s="75"/>
      <c r="D18" s="75"/>
      <c r="E18" s="77"/>
      <c r="F18" s="76"/>
      <c r="G18" s="77"/>
      <c r="H18" s="77"/>
      <c r="I18" s="77"/>
      <c r="J18" s="75"/>
      <c r="K18" s="76"/>
      <c r="L18" s="83"/>
      <c r="M18" s="84"/>
      <c r="N18" s="84"/>
      <c r="O18" s="85"/>
      <c r="P18" s="7" t="s">
        <v>76</v>
      </c>
    </row>
    <row r="19" spans="2:16" ht="30" customHeight="1" thickBot="1" x14ac:dyDescent="0.25">
      <c r="B19" s="61">
        <f t="shared" si="0"/>
        <v>8</v>
      </c>
      <c r="C19" s="75"/>
      <c r="D19" s="75"/>
      <c r="E19" s="77"/>
      <c r="F19" s="76"/>
      <c r="G19" s="77"/>
      <c r="H19" s="77"/>
      <c r="I19" s="77"/>
      <c r="J19" s="75"/>
      <c r="K19" s="76"/>
      <c r="L19" s="83"/>
      <c r="M19" s="84"/>
      <c r="N19" s="84"/>
      <c r="O19" s="85"/>
      <c r="P19" s="7" t="s">
        <v>77</v>
      </c>
    </row>
    <row r="20" spans="2:16" ht="30" customHeight="1" thickBot="1" x14ac:dyDescent="0.25">
      <c r="B20" s="61">
        <f t="shared" si="0"/>
        <v>9</v>
      </c>
      <c r="C20" s="75"/>
      <c r="D20" s="75"/>
      <c r="E20" s="77"/>
      <c r="F20" s="76"/>
      <c r="G20" s="77"/>
      <c r="H20" s="77"/>
      <c r="I20" s="77"/>
      <c r="J20" s="75"/>
      <c r="K20" s="76"/>
      <c r="L20" s="83"/>
      <c r="M20" s="84"/>
      <c r="N20" s="84"/>
      <c r="O20" s="85"/>
      <c r="P20" s="7" t="s">
        <v>78</v>
      </c>
    </row>
    <row r="21" spans="2:16" ht="30" customHeight="1" thickBot="1" x14ac:dyDescent="0.25">
      <c r="B21" s="61">
        <f t="shared" si="0"/>
        <v>10</v>
      </c>
      <c r="C21" s="75"/>
      <c r="D21" s="75"/>
      <c r="E21" s="77"/>
      <c r="F21" s="76"/>
      <c r="G21" s="77"/>
      <c r="H21" s="77"/>
      <c r="I21" s="77"/>
      <c r="J21" s="75"/>
      <c r="K21" s="76"/>
      <c r="L21" s="83"/>
      <c r="M21" s="84"/>
      <c r="N21" s="84"/>
      <c r="O21" s="85"/>
      <c r="P21" s="7" t="s">
        <v>79</v>
      </c>
    </row>
    <row r="22" spans="2:16" ht="30" customHeight="1" thickBot="1" x14ac:dyDescent="0.25">
      <c r="B22" s="61">
        <f t="shared" si="0"/>
        <v>11</v>
      </c>
      <c r="C22" s="75"/>
      <c r="D22" s="75"/>
      <c r="E22" s="77"/>
      <c r="F22" s="76"/>
      <c r="G22" s="77"/>
      <c r="H22" s="77"/>
      <c r="I22" s="77"/>
      <c r="J22" s="75"/>
      <c r="K22" s="76"/>
      <c r="L22" s="83"/>
      <c r="M22" s="84"/>
      <c r="N22" s="84"/>
      <c r="O22" s="85"/>
      <c r="P22" s="7" t="s">
        <v>80</v>
      </c>
    </row>
    <row r="23" spans="2:16" ht="30" customHeight="1" thickBot="1" x14ac:dyDescent="0.25">
      <c r="B23" s="61">
        <f t="shared" si="0"/>
        <v>12</v>
      </c>
      <c r="C23" s="75"/>
      <c r="D23" s="75"/>
      <c r="E23" s="77"/>
      <c r="F23" s="76"/>
      <c r="G23" s="77"/>
      <c r="H23" s="77"/>
      <c r="I23" s="77"/>
      <c r="J23" s="75"/>
      <c r="K23" s="76"/>
      <c r="L23" s="83"/>
      <c r="M23" s="84"/>
      <c r="N23" s="84"/>
      <c r="O23" s="85"/>
      <c r="P23" s="7" t="s">
        <v>81</v>
      </c>
    </row>
    <row r="24" spans="2:16" ht="30" customHeight="1" thickBot="1" x14ac:dyDescent="0.25">
      <c r="B24" s="61">
        <f t="shared" si="0"/>
        <v>13</v>
      </c>
      <c r="C24" s="75"/>
      <c r="D24" s="75"/>
      <c r="E24" s="77"/>
      <c r="F24" s="76"/>
      <c r="G24" s="77"/>
      <c r="H24" s="77"/>
      <c r="I24" s="77"/>
      <c r="J24" s="75"/>
      <c r="K24" s="76"/>
      <c r="L24" s="83"/>
      <c r="M24" s="84"/>
      <c r="N24" s="84"/>
      <c r="O24" s="85"/>
      <c r="P24" s="7" t="s">
        <v>61</v>
      </c>
    </row>
    <row r="25" spans="2:16" ht="30" customHeight="1" thickBot="1" x14ac:dyDescent="0.25">
      <c r="B25" s="61">
        <f t="shared" si="0"/>
        <v>14</v>
      </c>
      <c r="C25" s="75"/>
      <c r="D25" s="75"/>
      <c r="E25" s="77"/>
      <c r="F25" s="76"/>
      <c r="G25" s="77"/>
      <c r="H25" s="77"/>
      <c r="I25" s="77"/>
      <c r="J25" s="75"/>
      <c r="K25" s="76"/>
      <c r="L25" s="83"/>
      <c r="M25" s="84"/>
      <c r="N25" s="84"/>
      <c r="O25" s="85"/>
      <c r="P25" s="7" t="s">
        <v>61</v>
      </c>
    </row>
    <row r="26" spans="2:16" ht="30" customHeight="1" thickBot="1" x14ac:dyDescent="0.25">
      <c r="B26" s="61">
        <f t="shared" si="0"/>
        <v>15</v>
      </c>
      <c r="C26" s="75"/>
      <c r="D26" s="75"/>
      <c r="E26" s="77"/>
      <c r="F26" s="76"/>
      <c r="G26" s="77"/>
      <c r="H26" s="77"/>
      <c r="I26" s="77"/>
      <c r="J26" s="75"/>
      <c r="K26" s="76"/>
      <c r="L26" s="83"/>
      <c r="M26" s="84"/>
      <c r="N26" s="84"/>
      <c r="O26" s="85"/>
      <c r="P26" s="7" t="s">
        <v>61</v>
      </c>
    </row>
    <row r="27" spans="2:16" ht="30" customHeight="1" thickBot="1" x14ac:dyDescent="0.25">
      <c r="B27" s="61">
        <f t="shared" si="0"/>
        <v>16</v>
      </c>
      <c r="C27" s="75"/>
      <c r="D27" s="75"/>
      <c r="E27" s="77"/>
      <c r="F27" s="76"/>
      <c r="G27" s="77"/>
      <c r="H27" s="77"/>
      <c r="I27" s="77"/>
      <c r="J27" s="75"/>
      <c r="K27" s="76"/>
      <c r="L27" s="83"/>
      <c r="M27" s="84"/>
      <c r="N27" s="84"/>
      <c r="O27" s="85"/>
      <c r="P27" s="7" t="s">
        <v>61</v>
      </c>
    </row>
    <row r="28" spans="2:16" ht="30" customHeight="1" thickBot="1" x14ac:dyDescent="0.25">
      <c r="B28" s="61">
        <f t="shared" si="0"/>
        <v>17</v>
      </c>
      <c r="C28" s="75"/>
      <c r="D28" s="75"/>
      <c r="E28" s="77"/>
      <c r="F28" s="76"/>
      <c r="G28" s="77"/>
      <c r="H28" s="77"/>
      <c r="I28" s="77"/>
      <c r="J28" s="75"/>
      <c r="K28" s="76"/>
      <c r="L28" s="83"/>
      <c r="M28" s="84"/>
      <c r="N28" s="84"/>
      <c r="O28" s="85"/>
      <c r="P28" s="7" t="s">
        <v>61</v>
      </c>
    </row>
    <row r="29" spans="2:16" s="7" customFormat="1" ht="30" customHeight="1" thickBot="1" x14ac:dyDescent="0.25">
      <c r="B29" s="61">
        <f t="shared" si="0"/>
        <v>18</v>
      </c>
      <c r="C29" s="75"/>
      <c r="D29" s="75"/>
      <c r="E29" s="77"/>
      <c r="F29" s="76"/>
      <c r="G29" s="77"/>
      <c r="H29" s="77"/>
      <c r="I29" s="77"/>
      <c r="J29" s="75"/>
      <c r="K29" s="76"/>
      <c r="L29" s="83"/>
      <c r="M29" s="84"/>
      <c r="N29" s="84"/>
      <c r="O29" s="85"/>
    </row>
    <row r="30" spans="2:16" ht="30" customHeight="1" thickBot="1" x14ac:dyDescent="0.25">
      <c r="B30" s="61">
        <f t="shared" si="0"/>
        <v>19</v>
      </c>
      <c r="C30" s="75"/>
      <c r="D30" s="75"/>
      <c r="E30" s="77"/>
      <c r="F30" s="76"/>
      <c r="G30" s="77"/>
      <c r="H30" s="77"/>
      <c r="I30" s="77"/>
      <c r="J30" s="75"/>
      <c r="K30" s="76"/>
      <c r="L30" s="83"/>
      <c r="M30" s="84"/>
      <c r="N30" s="84"/>
      <c r="O30" s="85"/>
      <c r="P30" s="14"/>
    </row>
    <row r="31" spans="2:16" ht="30" customHeight="1" thickBot="1" x14ac:dyDescent="0.25">
      <c r="B31" s="61">
        <f t="shared" si="0"/>
        <v>20</v>
      </c>
      <c r="C31" s="75"/>
      <c r="D31" s="75"/>
      <c r="E31" s="77"/>
      <c r="F31" s="76"/>
      <c r="G31" s="77"/>
      <c r="H31" s="77"/>
      <c r="I31" s="77"/>
      <c r="J31" s="75"/>
      <c r="K31" s="76"/>
      <c r="L31" s="83"/>
      <c r="M31" s="84"/>
      <c r="N31" s="84"/>
      <c r="O31" s="85"/>
      <c r="P31" s="14"/>
    </row>
    <row r="32" spans="2:16" ht="30" customHeight="1" x14ac:dyDescent="0.2">
      <c r="B32" s="66" t="s">
        <v>49</v>
      </c>
      <c r="C32" s="67">
        <f>SUBTOTAL(103,Tabelle7[Name])</f>
        <v>0</v>
      </c>
      <c r="D32" s="67"/>
      <c r="E32" s="67"/>
      <c r="F32" s="67"/>
      <c r="G32" s="67"/>
      <c r="H32" s="67"/>
      <c r="I32" s="67"/>
      <c r="J32" s="67"/>
      <c r="K32" s="67"/>
      <c r="L32" s="67"/>
      <c r="M32" s="67"/>
      <c r="N32" s="68">
        <f>SUBTOTAL(109,Tabelle7[Ø vertraglich vorgesehene monatliche Arbeitgeber-Bruttokosten ])</f>
        <v>0</v>
      </c>
      <c r="O32" s="69"/>
    </row>
    <row r="33" ht="27.95" customHeight="1" x14ac:dyDescent="0.2"/>
    <row r="34" ht="27.95" customHeight="1" x14ac:dyDescent="0.2"/>
    <row r="35" ht="27.95" customHeight="1" x14ac:dyDescent="0.2"/>
    <row r="36" ht="27.95" customHeight="1" x14ac:dyDescent="0.2"/>
    <row r="37" ht="27.95" customHeight="1" x14ac:dyDescent="0.2"/>
    <row r="38" ht="27.95" customHeight="1" x14ac:dyDescent="0.2"/>
    <row r="39" ht="27.95" customHeight="1" x14ac:dyDescent="0.2"/>
    <row r="40" ht="27.95" customHeight="1" x14ac:dyDescent="0.2"/>
    <row r="41" ht="27.95" customHeight="1" x14ac:dyDescent="0.2"/>
    <row r="42" ht="27.95" customHeight="1" x14ac:dyDescent="0.2"/>
    <row r="43" ht="27.95" customHeight="1" x14ac:dyDescent="0.2"/>
    <row r="44" ht="27.95" customHeight="1" x14ac:dyDescent="0.2"/>
    <row r="45" ht="27.95" customHeight="1" x14ac:dyDescent="0.2"/>
    <row r="46" ht="27.95" customHeight="1" x14ac:dyDescent="0.2"/>
    <row r="47" ht="27.95" customHeight="1" x14ac:dyDescent="0.2"/>
    <row r="48" ht="27.95" customHeight="1" x14ac:dyDescent="0.2"/>
    <row r="49" ht="27.95" customHeight="1" x14ac:dyDescent="0.2"/>
    <row r="50" ht="27.95" customHeight="1" x14ac:dyDescent="0.2"/>
    <row r="51" ht="27.95" customHeight="1" x14ac:dyDescent="0.2"/>
    <row r="52" ht="27.95" customHeight="1" x14ac:dyDescent="0.2"/>
    <row r="53" ht="27.95" customHeight="1" x14ac:dyDescent="0.2"/>
    <row r="54" ht="27.95" customHeight="1" x14ac:dyDescent="0.2"/>
    <row r="55" ht="27.95" customHeight="1" x14ac:dyDescent="0.2"/>
    <row r="56" ht="27.95" customHeight="1" x14ac:dyDescent="0.2"/>
    <row r="57" ht="27.95" customHeight="1" x14ac:dyDescent="0.2"/>
    <row r="58" ht="27.95" customHeight="1" x14ac:dyDescent="0.2"/>
    <row r="59" ht="27.95" customHeight="1" x14ac:dyDescent="0.2"/>
    <row r="60" ht="27.95" customHeight="1" x14ac:dyDescent="0.2"/>
  </sheetData>
  <sheetProtection sheet="1" objects="1" scenarios="1"/>
  <mergeCells count="8">
    <mergeCell ref="B7:O7"/>
    <mergeCell ref="B2:O2"/>
    <mergeCell ref="B5:C5"/>
    <mergeCell ref="B4:C4"/>
    <mergeCell ref="B3:C3"/>
    <mergeCell ref="D4:H4"/>
    <mergeCell ref="D5:H5"/>
    <mergeCell ref="K3:L3"/>
  </mergeCells>
  <dataValidations count="9">
    <dataValidation type="date" errorStyle="warning" allowBlank="1" showInputMessage="1" showErrorMessage="1" errorTitle="1. Lehrjahr" error="Geben Sie bitte den Ausbildungsebginn bzw. das Datum des Beginns des Kurses Ihrer/Ihres Auszubildenden ein, in dem er/sie sich befindet" promptTitle="Kursbeginn" prompt="Eingabemöglichkeit_x000a_vom 01.01.2025 bis zum 31.12.2025" sqref="G12:G31" xr:uid="{00000000-0002-0000-0000-000008000000}">
      <formula1>45658</formula1>
      <formula2>46022</formula2>
    </dataValidation>
    <dataValidation type="date" operator="greaterThanOrEqual" allowBlank="1" showInputMessage="1" showErrorMessage="1" sqref="H12:H31" xr:uid="{00000000-0002-0000-0000-000000000000}">
      <formula1>43831</formula1>
    </dataValidation>
    <dataValidation type="date" allowBlank="1" showInputMessage="1" showErrorMessage="1" errorTitle="Falsches Geburtsdatum" error="Geben Sie bitte ein gültiges Geburtsdatum ein" sqref="E12:E31" xr:uid="{00000000-0002-0000-0000-000002000000}">
      <formula1>20090</formula1>
      <formula2>41274</formula2>
    </dataValidation>
    <dataValidation type="list" allowBlank="1" showInputMessage="1" showErrorMessage="1" sqref="F12:F31" xr:uid="{00000000-0002-0000-0000-000003000000}">
      <formula1>"männlich,weiblich,divers,ohne Angabe"</formula1>
    </dataValidation>
    <dataValidation type="list" allowBlank="1" showInputMessage="1" showErrorMessage="1" sqref="K12:K31" xr:uid="{00000000-0002-0000-0000-000004000000}">
      <formula1>"Vollzeit,Teilzeit"</formula1>
    </dataValidation>
    <dataValidation type="custom" allowBlank="1" showInputMessage="1" showErrorMessage="1" errorTitle="Falscher Wert" error="Bitte geben Sie die Ausbildungsvergütung ohne die Förderung an." promptTitle="monatliche Ausbildungsvergütung" prompt="Bitte geben Sie die monatliche Ausbildungsvergütung ohne die Förderung an." sqref="M12:M31" xr:uid="{00000000-0002-0000-0000-000005000000}">
      <formula1>M12&lt;2100</formula1>
    </dataValidation>
    <dataValidation type="list" operator="greaterThanOrEqual" allowBlank="1" showInputMessage="1" sqref="J12:J31" xr:uid="{00000000-0002-0000-0000-000001000000}">
      <formula1>$P$13:$P$23</formula1>
    </dataValidation>
    <dataValidation type="date" errorStyle="information" allowBlank="1" showInputMessage="1" showErrorMessage="1" errorTitle="In der Einrichtung seit" error="Sie können das Datum eintragen, seit dem der/die Auszubildende sich in Ihrer Einrichtung befindet" sqref="I12:I31" xr:uid="{B5B6ADFE-588C-4DA8-8F2C-4B0B5C3FEED0}">
      <formula1>43831</formula1>
      <formula2>46022</formula2>
    </dataValidation>
    <dataValidation type="custom" allowBlank="1" showInputMessage="1" showErrorMessage="1" errorTitle="Falscher Wert" error="Die Arbeitgeber-Bruttokosten müssen höher als die Ausbildungsvergütungen sein" promptTitle="monatliche Arbeitgeber-Bruttok." prompt="Bitte geben Sie die durchschnittlichen Arbeitgeber-Bruttokosten ohne eine Förderung an." sqref="N12:N31" xr:uid="{00000000-0002-0000-0000-000006000000}">
      <formula1>N12&gt;M12</formula1>
    </dataValidation>
  </dataValidations>
  <pageMargins left="0.70866141732283472" right="0.31496062992125984" top="0.78740157480314965" bottom="0.78740157480314965" header="0.31496062992125984" footer="0.31496062992125984"/>
  <pageSetup paperSize="9" scale="50" orientation="landscape" r:id="rId1"/>
  <headerFooter>
    <oddFooter xml:space="preserve">&amp;L
</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B1:P156"/>
  <sheetViews>
    <sheetView showGridLines="0" zoomScale="90" zoomScaleNormal="90" zoomScaleSheetLayoutView="40" zoomScalePageLayoutView="50" workbookViewId="0">
      <selection activeCell="D3" sqref="D3"/>
    </sheetView>
  </sheetViews>
  <sheetFormatPr baseColWidth="10" defaultColWidth="59.85546875" defaultRowHeight="12.75" x14ac:dyDescent="0.2"/>
  <cols>
    <col min="1" max="1" width="3.140625" style="13" customWidth="1"/>
    <col min="2" max="2" width="8.42578125" style="13" customWidth="1"/>
    <col min="3" max="4" width="20.5703125" style="13" customWidth="1"/>
    <col min="5" max="5" width="14" style="13" bestFit="1" customWidth="1"/>
    <col min="6" max="6" width="16.28515625" style="13" bestFit="1" customWidth="1"/>
    <col min="7" max="7" width="20.5703125" style="13" customWidth="1"/>
    <col min="8" max="8" width="22.140625" style="15" bestFit="1" customWidth="1"/>
    <col min="9" max="9" width="20.5703125" style="15" customWidth="1"/>
    <col min="10" max="14" width="20.5703125" style="13" customWidth="1"/>
    <col min="15" max="15" width="37" style="13" customWidth="1"/>
    <col min="16" max="16" width="59.85546875" style="13" hidden="1" customWidth="1"/>
    <col min="17" max="16384" width="59.85546875" style="13"/>
  </cols>
  <sheetData>
    <row r="1" spans="2:16" ht="9.9499999999999993" customHeight="1" thickBot="1" x14ac:dyDescent="0.25"/>
    <row r="2" spans="2:16" s="7" customFormat="1" ht="48.75" customHeight="1" thickBot="1" x14ac:dyDescent="0.25">
      <c r="B2" s="93" t="s">
        <v>106</v>
      </c>
      <c r="C2" s="94"/>
      <c r="D2" s="94"/>
      <c r="E2" s="94"/>
      <c r="F2" s="94"/>
      <c r="G2" s="94"/>
      <c r="H2" s="94"/>
      <c r="I2" s="94"/>
      <c r="J2" s="94"/>
      <c r="K2" s="94"/>
      <c r="L2" s="94"/>
      <c r="M2" s="94"/>
      <c r="N2" s="94"/>
      <c r="O2" s="95"/>
    </row>
    <row r="3" spans="2:16" s="7" customFormat="1" ht="25.5" customHeight="1" thickBot="1" x14ac:dyDescent="0.25">
      <c r="B3" s="98" t="s">
        <v>62</v>
      </c>
      <c r="C3" s="99"/>
      <c r="D3" s="26"/>
      <c r="L3" s="103" t="s">
        <v>99</v>
      </c>
      <c r="M3" s="104"/>
      <c r="O3" s="46" t="s">
        <v>609</v>
      </c>
    </row>
    <row r="4" spans="2:16" s="7" customFormat="1" ht="25.5" customHeight="1" thickTop="1" thickBot="1" x14ac:dyDescent="0.25">
      <c r="B4" s="96" t="s">
        <v>44</v>
      </c>
      <c r="C4" s="97"/>
      <c r="D4" s="100"/>
      <c r="E4" s="101"/>
      <c r="F4" s="101"/>
      <c r="G4" s="101"/>
      <c r="H4" s="101"/>
      <c r="I4" s="101"/>
      <c r="J4" s="102"/>
      <c r="L4" s="105" t="s">
        <v>107</v>
      </c>
      <c r="M4" s="106"/>
      <c r="N4" s="106"/>
      <c r="O4" s="107"/>
    </row>
    <row r="5" spans="2:16" s="7" customFormat="1" ht="25.5" customHeight="1" thickTop="1" thickBot="1" x14ac:dyDescent="0.25">
      <c r="B5" s="96" t="s">
        <v>70</v>
      </c>
      <c r="C5" s="97"/>
      <c r="D5" s="100"/>
      <c r="E5" s="101"/>
      <c r="F5" s="101"/>
      <c r="G5" s="101"/>
      <c r="H5" s="101"/>
      <c r="I5" s="101"/>
      <c r="J5" s="102"/>
      <c r="K5" s="10"/>
      <c r="L5" s="108"/>
      <c r="M5" s="109"/>
      <c r="N5" s="109"/>
      <c r="O5" s="110"/>
    </row>
    <row r="6" spans="2:16" s="23" customFormat="1" ht="3" customHeight="1" thickTop="1" thickBot="1" x14ac:dyDescent="0.25">
      <c r="B6" s="24"/>
      <c r="C6" s="24"/>
      <c r="D6" s="40"/>
      <c r="E6" s="40"/>
      <c r="F6" s="40"/>
      <c r="G6" s="40"/>
      <c r="H6" s="40"/>
      <c r="I6" s="40"/>
      <c r="J6" s="40"/>
      <c r="K6" s="10"/>
      <c r="L6" s="25"/>
      <c r="M6" s="25"/>
      <c r="N6" s="25"/>
      <c r="O6" s="25"/>
    </row>
    <row r="7" spans="2:16" s="23" customFormat="1" ht="25.5" customHeight="1" thickBot="1" x14ac:dyDescent="0.25">
      <c r="B7" s="90" t="s">
        <v>110</v>
      </c>
      <c r="C7" s="91"/>
      <c r="D7" s="91"/>
      <c r="E7" s="91"/>
      <c r="F7" s="91"/>
      <c r="G7" s="91"/>
      <c r="H7" s="91"/>
      <c r="I7" s="91"/>
      <c r="J7" s="91"/>
      <c r="K7" s="91"/>
      <c r="L7" s="91"/>
      <c r="M7" s="91"/>
      <c r="N7" s="91"/>
      <c r="O7" s="92"/>
    </row>
    <row r="8" spans="2:16" s="7" customFormat="1" ht="3" customHeight="1" thickBot="1" x14ac:dyDescent="0.25">
      <c r="K8" s="11"/>
      <c r="L8" s="16"/>
      <c r="M8" s="16"/>
      <c r="N8" s="16"/>
    </row>
    <row r="9" spans="2:16"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7"/>
      <c r="C10" s="27"/>
      <c r="D10" s="27"/>
      <c r="E10" s="27"/>
      <c r="F10" s="27"/>
      <c r="G10" s="27"/>
      <c r="H10" s="27"/>
      <c r="I10" s="27"/>
      <c r="J10" s="27"/>
      <c r="K10" s="27"/>
      <c r="L10" s="27"/>
      <c r="M10" s="27"/>
      <c r="N10" s="27"/>
      <c r="O10" s="27"/>
    </row>
    <row r="11" spans="2:16" s="7" customFormat="1" ht="84.75" customHeight="1" thickBot="1" x14ac:dyDescent="0.25">
      <c r="B11" s="21" t="s">
        <v>45</v>
      </c>
      <c r="C11" s="19" t="s">
        <v>0</v>
      </c>
      <c r="D11" s="19" t="s">
        <v>46</v>
      </c>
      <c r="E11" s="19" t="s">
        <v>47</v>
      </c>
      <c r="F11" s="19" t="s">
        <v>36</v>
      </c>
      <c r="G11" s="19" t="s">
        <v>592</v>
      </c>
      <c r="H11" s="19" t="s">
        <v>63</v>
      </c>
      <c r="I11" s="19" t="s">
        <v>113</v>
      </c>
      <c r="J11" s="19" t="s">
        <v>86</v>
      </c>
      <c r="K11" s="19" t="s">
        <v>586</v>
      </c>
      <c r="L11" s="19" t="s">
        <v>120</v>
      </c>
      <c r="M11" s="19" t="s">
        <v>91</v>
      </c>
      <c r="N11" s="19" t="s">
        <v>87</v>
      </c>
      <c r="O11" s="22" t="s">
        <v>69</v>
      </c>
    </row>
    <row r="12" spans="2:16" s="7" customFormat="1" ht="30" customHeight="1" thickBot="1" x14ac:dyDescent="0.25">
      <c r="B12" s="61">
        <f>ROW(B1)</f>
        <v>1</v>
      </c>
      <c r="C12" s="75"/>
      <c r="D12" s="75"/>
      <c r="E12" s="78"/>
      <c r="F12" s="76"/>
      <c r="G12" s="78"/>
      <c r="H12" s="78"/>
      <c r="I12" s="78"/>
      <c r="J12" s="79"/>
      <c r="K12" s="79"/>
      <c r="L12" s="79"/>
      <c r="M12" s="80">
        <f t="shared" ref="M12:M31" si="0">L12/14</f>
        <v>0</v>
      </c>
      <c r="N12" s="80">
        <f>K12-M12</f>
        <v>0</v>
      </c>
      <c r="O12" s="82"/>
      <c r="P12" s="7" t="s">
        <v>74</v>
      </c>
    </row>
    <row r="13" spans="2:16" ht="30" customHeight="1" thickBot="1" x14ac:dyDescent="0.25">
      <c r="B13" s="61">
        <f t="shared" ref="B13:B31" si="1">ROW(B2)</f>
        <v>2</v>
      </c>
      <c r="C13" s="75"/>
      <c r="D13" s="75"/>
      <c r="E13" s="78"/>
      <c r="F13" s="76"/>
      <c r="G13" s="78"/>
      <c r="H13" s="78"/>
      <c r="I13" s="78"/>
      <c r="J13" s="79"/>
      <c r="K13" s="79"/>
      <c r="L13" s="79"/>
      <c r="M13" s="80">
        <f t="shared" si="0"/>
        <v>0</v>
      </c>
      <c r="N13" s="80">
        <f t="shared" ref="N13:N31" si="2">K13-M13</f>
        <v>0</v>
      </c>
      <c r="O13" s="82"/>
      <c r="P13" s="7" t="s">
        <v>75</v>
      </c>
    </row>
    <row r="14" spans="2:16" ht="30" customHeight="1" thickBot="1" x14ac:dyDescent="0.25">
      <c r="B14" s="61">
        <f t="shared" si="1"/>
        <v>3</v>
      </c>
      <c r="C14" s="75"/>
      <c r="D14" s="75"/>
      <c r="E14" s="78"/>
      <c r="F14" s="76"/>
      <c r="G14" s="78"/>
      <c r="H14" s="78"/>
      <c r="I14" s="78"/>
      <c r="J14" s="79"/>
      <c r="K14" s="79"/>
      <c r="L14" s="79"/>
      <c r="M14" s="80">
        <f t="shared" si="0"/>
        <v>0</v>
      </c>
      <c r="N14" s="80">
        <f t="shared" si="2"/>
        <v>0</v>
      </c>
      <c r="O14" s="82"/>
      <c r="P14" s="7" t="s">
        <v>85</v>
      </c>
    </row>
    <row r="15" spans="2:16" ht="30" customHeight="1" thickBot="1" x14ac:dyDescent="0.25">
      <c r="B15" s="61">
        <f t="shared" si="1"/>
        <v>4</v>
      </c>
      <c r="C15" s="75"/>
      <c r="D15" s="75"/>
      <c r="E15" s="78"/>
      <c r="F15" s="76"/>
      <c r="G15" s="78"/>
      <c r="H15" s="78"/>
      <c r="I15" s="78"/>
      <c r="J15" s="79"/>
      <c r="K15" s="79"/>
      <c r="L15" s="79"/>
      <c r="M15" s="80">
        <f t="shared" si="0"/>
        <v>0</v>
      </c>
      <c r="N15" s="80">
        <f t="shared" si="2"/>
        <v>0</v>
      </c>
      <c r="O15" s="82"/>
      <c r="P15" s="7" t="s">
        <v>82</v>
      </c>
    </row>
    <row r="16" spans="2:16" ht="30" customHeight="1" thickBot="1" x14ac:dyDescent="0.25">
      <c r="B16" s="61">
        <f t="shared" si="1"/>
        <v>5</v>
      </c>
      <c r="C16" s="75"/>
      <c r="D16" s="75"/>
      <c r="E16" s="78"/>
      <c r="F16" s="76"/>
      <c r="G16" s="78"/>
      <c r="H16" s="78"/>
      <c r="I16" s="78"/>
      <c r="J16" s="79"/>
      <c r="K16" s="79"/>
      <c r="L16" s="79"/>
      <c r="M16" s="80">
        <f t="shared" si="0"/>
        <v>0</v>
      </c>
      <c r="N16" s="80">
        <f t="shared" si="2"/>
        <v>0</v>
      </c>
      <c r="O16" s="82"/>
      <c r="P16" s="7" t="s">
        <v>83</v>
      </c>
    </row>
    <row r="17" spans="2:16" ht="30" customHeight="1" thickBot="1" x14ac:dyDescent="0.25">
      <c r="B17" s="61">
        <f t="shared" si="1"/>
        <v>6</v>
      </c>
      <c r="C17" s="75"/>
      <c r="D17" s="75"/>
      <c r="E17" s="78"/>
      <c r="F17" s="76"/>
      <c r="G17" s="78"/>
      <c r="H17" s="78"/>
      <c r="I17" s="78"/>
      <c r="J17" s="79"/>
      <c r="K17" s="79"/>
      <c r="L17" s="79"/>
      <c r="M17" s="80">
        <f t="shared" si="0"/>
        <v>0</v>
      </c>
      <c r="N17" s="80">
        <f t="shared" si="2"/>
        <v>0</v>
      </c>
      <c r="O17" s="82"/>
      <c r="P17" s="7" t="s">
        <v>84</v>
      </c>
    </row>
    <row r="18" spans="2:16" ht="30" customHeight="1" thickBot="1" x14ac:dyDescent="0.25">
      <c r="B18" s="61">
        <f t="shared" si="1"/>
        <v>7</v>
      </c>
      <c r="C18" s="75"/>
      <c r="D18" s="75"/>
      <c r="E18" s="78"/>
      <c r="F18" s="76"/>
      <c r="G18" s="78"/>
      <c r="H18" s="78"/>
      <c r="I18" s="78"/>
      <c r="J18" s="79"/>
      <c r="K18" s="79"/>
      <c r="L18" s="79"/>
      <c r="M18" s="80">
        <f t="shared" si="0"/>
        <v>0</v>
      </c>
      <c r="N18" s="80">
        <f t="shared" si="2"/>
        <v>0</v>
      </c>
      <c r="O18" s="82"/>
      <c r="P18" s="7" t="s">
        <v>76</v>
      </c>
    </row>
    <row r="19" spans="2:16" ht="30" customHeight="1" thickBot="1" x14ac:dyDescent="0.25">
      <c r="B19" s="61">
        <f t="shared" si="1"/>
        <v>8</v>
      </c>
      <c r="C19" s="75"/>
      <c r="D19" s="75"/>
      <c r="E19" s="78"/>
      <c r="F19" s="76"/>
      <c r="G19" s="78"/>
      <c r="H19" s="78"/>
      <c r="I19" s="78"/>
      <c r="J19" s="79"/>
      <c r="K19" s="79"/>
      <c r="L19" s="79"/>
      <c r="M19" s="80">
        <f t="shared" si="0"/>
        <v>0</v>
      </c>
      <c r="N19" s="80">
        <f t="shared" si="2"/>
        <v>0</v>
      </c>
      <c r="O19" s="82"/>
      <c r="P19" s="7" t="s">
        <v>77</v>
      </c>
    </row>
    <row r="20" spans="2:16" ht="30" customHeight="1" thickBot="1" x14ac:dyDescent="0.25">
      <c r="B20" s="61">
        <f t="shared" si="1"/>
        <v>9</v>
      </c>
      <c r="C20" s="75"/>
      <c r="D20" s="75"/>
      <c r="E20" s="78"/>
      <c r="F20" s="76"/>
      <c r="G20" s="78"/>
      <c r="H20" s="78"/>
      <c r="I20" s="78"/>
      <c r="J20" s="79"/>
      <c r="K20" s="79"/>
      <c r="L20" s="79"/>
      <c r="M20" s="80">
        <f t="shared" si="0"/>
        <v>0</v>
      </c>
      <c r="N20" s="80">
        <f t="shared" si="2"/>
        <v>0</v>
      </c>
      <c r="O20" s="82"/>
      <c r="P20" s="7" t="s">
        <v>78</v>
      </c>
    </row>
    <row r="21" spans="2:16" ht="30" customHeight="1" thickBot="1" x14ac:dyDescent="0.25">
      <c r="B21" s="61">
        <f t="shared" si="1"/>
        <v>10</v>
      </c>
      <c r="C21" s="75"/>
      <c r="D21" s="75"/>
      <c r="E21" s="78"/>
      <c r="F21" s="76"/>
      <c r="G21" s="78"/>
      <c r="H21" s="78"/>
      <c r="I21" s="78"/>
      <c r="J21" s="79"/>
      <c r="K21" s="79"/>
      <c r="L21" s="79"/>
      <c r="M21" s="80">
        <f t="shared" si="0"/>
        <v>0</v>
      </c>
      <c r="N21" s="80">
        <f t="shared" si="2"/>
        <v>0</v>
      </c>
      <c r="O21" s="82"/>
      <c r="P21" s="7" t="s">
        <v>79</v>
      </c>
    </row>
    <row r="22" spans="2:16" ht="30" customHeight="1" thickBot="1" x14ac:dyDescent="0.25">
      <c r="B22" s="61">
        <f t="shared" si="1"/>
        <v>11</v>
      </c>
      <c r="C22" s="75"/>
      <c r="D22" s="75"/>
      <c r="E22" s="78"/>
      <c r="F22" s="76"/>
      <c r="G22" s="78"/>
      <c r="H22" s="78"/>
      <c r="I22" s="78"/>
      <c r="J22" s="79"/>
      <c r="K22" s="79"/>
      <c r="L22" s="79"/>
      <c r="M22" s="80">
        <f t="shared" si="0"/>
        <v>0</v>
      </c>
      <c r="N22" s="80">
        <f t="shared" si="2"/>
        <v>0</v>
      </c>
      <c r="O22" s="82"/>
      <c r="P22" s="7" t="s">
        <v>80</v>
      </c>
    </row>
    <row r="23" spans="2:16" ht="30" customHeight="1" thickBot="1" x14ac:dyDescent="0.25">
      <c r="B23" s="61">
        <f t="shared" si="1"/>
        <v>12</v>
      </c>
      <c r="C23" s="75"/>
      <c r="D23" s="75"/>
      <c r="E23" s="78"/>
      <c r="F23" s="76"/>
      <c r="G23" s="78"/>
      <c r="H23" s="78"/>
      <c r="I23" s="78"/>
      <c r="J23" s="79"/>
      <c r="K23" s="79"/>
      <c r="L23" s="79"/>
      <c r="M23" s="80">
        <f t="shared" si="0"/>
        <v>0</v>
      </c>
      <c r="N23" s="80">
        <f t="shared" si="2"/>
        <v>0</v>
      </c>
      <c r="O23" s="82"/>
      <c r="P23" s="7" t="s">
        <v>81</v>
      </c>
    </row>
    <row r="24" spans="2:16" ht="30" customHeight="1" thickBot="1" x14ac:dyDescent="0.25">
      <c r="B24" s="61">
        <f t="shared" si="1"/>
        <v>13</v>
      </c>
      <c r="C24" s="75"/>
      <c r="D24" s="75"/>
      <c r="E24" s="78"/>
      <c r="F24" s="76"/>
      <c r="G24" s="78"/>
      <c r="H24" s="78"/>
      <c r="I24" s="78"/>
      <c r="J24" s="79"/>
      <c r="K24" s="79"/>
      <c r="L24" s="79"/>
      <c r="M24" s="80">
        <f t="shared" si="0"/>
        <v>0</v>
      </c>
      <c r="N24" s="80">
        <f t="shared" si="2"/>
        <v>0</v>
      </c>
      <c r="O24" s="82"/>
      <c r="P24" s="7" t="s">
        <v>61</v>
      </c>
    </row>
    <row r="25" spans="2:16" ht="30" customHeight="1" thickBot="1" x14ac:dyDescent="0.25">
      <c r="B25" s="61">
        <f t="shared" si="1"/>
        <v>14</v>
      </c>
      <c r="C25" s="75"/>
      <c r="D25" s="75"/>
      <c r="E25" s="78"/>
      <c r="F25" s="76"/>
      <c r="G25" s="78"/>
      <c r="H25" s="78"/>
      <c r="I25" s="78"/>
      <c r="J25" s="79"/>
      <c r="K25" s="79"/>
      <c r="L25" s="79"/>
      <c r="M25" s="80">
        <f t="shared" si="0"/>
        <v>0</v>
      </c>
      <c r="N25" s="80">
        <f t="shared" si="2"/>
        <v>0</v>
      </c>
      <c r="O25" s="82"/>
      <c r="P25" s="7" t="s">
        <v>61</v>
      </c>
    </row>
    <row r="26" spans="2:16" ht="30" customHeight="1" thickBot="1" x14ac:dyDescent="0.25">
      <c r="B26" s="61">
        <f t="shared" si="1"/>
        <v>15</v>
      </c>
      <c r="C26" s="75"/>
      <c r="D26" s="75"/>
      <c r="E26" s="78"/>
      <c r="F26" s="76"/>
      <c r="G26" s="78"/>
      <c r="H26" s="78"/>
      <c r="I26" s="78"/>
      <c r="J26" s="79"/>
      <c r="K26" s="79"/>
      <c r="L26" s="79"/>
      <c r="M26" s="80">
        <f t="shared" si="0"/>
        <v>0</v>
      </c>
      <c r="N26" s="80">
        <f t="shared" si="2"/>
        <v>0</v>
      </c>
      <c r="O26" s="82"/>
      <c r="P26" s="7" t="s">
        <v>61</v>
      </c>
    </row>
    <row r="27" spans="2:16" ht="30" customHeight="1" thickBot="1" x14ac:dyDescent="0.25">
      <c r="B27" s="61">
        <f t="shared" si="1"/>
        <v>16</v>
      </c>
      <c r="C27" s="75"/>
      <c r="D27" s="75"/>
      <c r="E27" s="78"/>
      <c r="F27" s="76"/>
      <c r="G27" s="78"/>
      <c r="H27" s="78"/>
      <c r="I27" s="78"/>
      <c r="J27" s="79"/>
      <c r="K27" s="79"/>
      <c r="L27" s="79"/>
      <c r="M27" s="80">
        <f t="shared" si="0"/>
        <v>0</v>
      </c>
      <c r="N27" s="80">
        <f t="shared" si="2"/>
        <v>0</v>
      </c>
      <c r="O27" s="82"/>
      <c r="P27" s="7"/>
    </row>
    <row r="28" spans="2:16" ht="30" customHeight="1" thickBot="1" x14ac:dyDescent="0.25">
      <c r="B28" s="61">
        <f t="shared" si="1"/>
        <v>17</v>
      </c>
      <c r="C28" s="75"/>
      <c r="D28" s="75"/>
      <c r="E28" s="78"/>
      <c r="F28" s="76"/>
      <c r="G28" s="78"/>
      <c r="H28" s="78"/>
      <c r="I28" s="78"/>
      <c r="J28" s="79"/>
      <c r="K28" s="79"/>
      <c r="L28" s="79"/>
      <c r="M28" s="80">
        <f t="shared" si="0"/>
        <v>0</v>
      </c>
      <c r="N28" s="80">
        <f t="shared" si="2"/>
        <v>0</v>
      </c>
      <c r="O28" s="82"/>
      <c r="P28" s="7"/>
    </row>
    <row r="29" spans="2:16" ht="30" customHeight="1" thickBot="1" x14ac:dyDescent="0.25">
      <c r="B29" s="61">
        <f t="shared" si="1"/>
        <v>18</v>
      </c>
      <c r="C29" s="75"/>
      <c r="D29" s="75"/>
      <c r="E29" s="78"/>
      <c r="F29" s="76"/>
      <c r="G29" s="78"/>
      <c r="H29" s="78"/>
      <c r="I29" s="78"/>
      <c r="J29" s="79"/>
      <c r="K29" s="79"/>
      <c r="L29" s="79"/>
      <c r="M29" s="80">
        <f t="shared" si="0"/>
        <v>0</v>
      </c>
      <c r="N29" s="80">
        <f t="shared" si="2"/>
        <v>0</v>
      </c>
      <c r="O29" s="82"/>
      <c r="P29" s="7" t="s">
        <v>61</v>
      </c>
    </row>
    <row r="30" spans="2:16" ht="30" customHeight="1" thickBot="1" x14ac:dyDescent="0.25">
      <c r="B30" s="61">
        <f t="shared" si="1"/>
        <v>19</v>
      </c>
      <c r="C30" s="75"/>
      <c r="D30" s="75"/>
      <c r="E30" s="78"/>
      <c r="F30" s="76"/>
      <c r="G30" s="78"/>
      <c r="H30" s="78"/>
      <c r="I30" s="78"/>
      <c r="J30" s="79"/>
      <c r="K30" s="79"/>
      <c r="L30" s="79"/>
      <c r="M30" s="80">
        <f t="shared" si="0"/>
        <v>0</v>
      </c>
      <c r="N30" s="80">
        <f t="shared" si="2"/>
        <v>0</v>
      </c>
      <c r="O30" s="82"/>
      <c r="P30" s="14"/>
    </row>
    <row r="31" spans="2:16" s="7" customFormat="1" ht="30" customHeight="1" thickBot="1" x14ac:dyDescent="0.25">
      <c r="B31" s="61">
        <f t="shared" si="1"/>
        <v>20</v>
      </c>
      <c r="C31" s="75"/>
      <c r="D31" s="75"/>
      <c r="E31" s="78"/>
      <c r="F31" s="76"/>
      <c r="G31" s="78"/>
      <c r="H31" s="78"/>
      <c r="I31" s="78"/>
      <c r="J31" s="79"/>
      <c r="K31" s="79"/>
      <c r="L31" s="79"/>
      <c r="M31" s="81">
        <f t="shared" si="0"/>
        <v>0</v>
      </c>
      <c r="N31" s="81">
        <f t="shared" si="2"/>
        <v>0</v>
      </c>
      <c r="O31" s="82"/>
      <c r="P31" s="14"/>
    </row>
    <row r="32" spans="2:16" ht="30" customHeight="1" x14ac:dyDescent="0.2">
      <c r="B32" s="66" t="s">
        <v>49</v>
      </c>
      <c r="C32" s="67">
        <f>SUBTOTAL(103,Tabelle6[Name])</f>
        <v>0</v>
      </c>
      <c r="D32" s="67"/>
      <c r="E32" s="67"/>
      <c r="F32" s="67"/>
      <c r="G32" s="67"/>
      <c r="H32" s="67"/>
      <c r="I32" s="67"/>
      <c r="J32" s="67"/>
      <c r="K32" s="67"/>
      <c r="L32" s="67"/>
      <c r="M32" s="67"/>
      <c r="N32" s="68">
        <f>SUBTOTAL(109,Tabelle6[Mehrkosten im Sinne des § 27 PflBG])</f>
        <v>0</v>
      </c>
      <c r="O32" s="69"/>
    </row>
    <row r="33" spans="8:9" ht="30" customHeight="1" x14ac:dyDescent="0.2">
      <c r="H33" s="13"/>
      <c r="I33" s="13"/>
    </row>
    <row r="34" spans="8:9" ht="30" customHeight="1" x14ac:dyDescent="0.2">
      <c r="H34" s="13"/>
      <c r="I34" s="13"/>
    </row>
    <row r="35" spans="8:9" ht="30" customHeight="1" x14ac:dyDescent="0.2">
      <c r="H35" s="13"/>
      <c r="I35" s="13"/>
    </row>
    <row r="36" spans="8:9" ht="30" customHeight="1" x14ac:dyDescent="0.2">
      <c r="H36" s="13"/>
      <c r="I36" s="13"/>
    </row>
    <row r="37" spans="8:9" ht="30" customHeight="1" x14ac:dyDescent="0.2">
      <c r="H37" s="13"/>
      <c r="I37" s="13"/>
    </row>
    <row r="38" spans="8:9" ht="30" customHeight="1" x14ac:dyDescent="0.2">
      <c r="H38" s="13"/>
      <c r="I38" s="13"/>
    </row>
    <row r="39" spans="8:9" ht="30" customHeight="1" x14ac:dyDescent="0.2">
      <c r="H39" s="13"/>
      <c r="I39" s="13"/>
    </row>
    <row r="40" spans="8:9" ht="30" customHeight="1" x14ac:dyDescent="0.2">
      <c r="H40" s="13"/>
      <c r="I40" s="13"/>
    </row>
    <row r="41" spans="8:9" ht="30" customHeight="1" x14ac:dyDescent="0.2">
      <c r="H41" s="13"/>
      <c r="I41" s="13"/>
    </row>
    <row r="42" spans="8:9" ht="30" customHeight="1" x14ac:dyDescent="0.2">
      <c r="H42" s="13"/>
      <c r="I42" s="13"/>
    </row>
    <row r="43" spans="8:9" ht="30" customHeight="1" x14ac:dyDescent="0.2">
      <c r="H43" s="13"/>
      <c r="I43" s="13"/>
    </row>
    <row r="44" spans="8:9" ht="30" customHeight="1" x14ac:dyDescent="0.2">
      <c r="H44" s="13"/>
      <c r="I44" s="13"/>
    </row>
    <row r="45" spans="8:9" ht="27.95" customHeight="1" x14ac:dyDescent="0.2">
      <c r="H45" s="13"/>
      <c r="I45" s="13"/>
    </row>
    <row r="46" spans="8:9" ht="27.95" customHeight="1" x14ac:dyDescent="0.2">
      <c r="H46" s="13"/>
      <c r="I46" s="13"/>
    </row>
    <row r="47" spans="8:9" ht="27.95" customHeight="1" x14ac:dyDescent="0.2">
      <c r="H47" s="13"/>
      <c r="I47" s="13"/>
    </row>
    <row r="48" spans="8:9" ht="27.95" customHeight="1" x14ac:dyDescent="0.2">
      <c r="H48" s="13"/>
      <c r="I48" s="13"/>
    </row>
    <row r="49" spans="8:9" ht="27.95" customHeight="1" x14ac:dyDescent="0.2">
      <c r="H49" s="13"/>
      <c r="I49" s="13"/>
    </row>
    <row r="50" spans="8:9" ht="27.95" customHeight="1" x14ac:dyDescent="0.2">
      <c r="H50" s="13"/>
      <c r="I50" s="13"/>
    </row>
    <row r="51" spans="8:9" ht="27.95" customHeight="1" x14ac:dyDescent="0.2">
      <c r="H51" s="13"/>
      <c r="I51" s="13"/>
    </row>
    <row r="52" spans="8:9" ht="27.95" customHeight="1" x14ac:dyDescent="0.2">
      <c r="H52" s="13"/>
      <c r="I52" s="13"/>
    </row>
    <row r="53" spans="8:9" ht="27.95" customHeight="1" x14ac:dyDescent="0.2">
      <c r="H53" s="13"/>
      <c r="I53" s="13"/>
    </row>
    <row r="54" spans="8:9" ht="27.95" customHeight="1" x14ac:dyDescent="0.2">
      <c r="H54" s="13"/>
      <c r="I54" s="13"/>
    </row>
    <row r="55" spans="8:9" ht="27.95" customHeight="1" x14ac:dyDescent="0.2">
      <c r="H55" s="13"/>
      <c r="I55" s="13"/>
    </row>
    <row r="56" spans="8:9" ht="27.95" customHeight="1" x14ac:dyDescent="0.2">
      <c r="H56" s="13"/>
      <c r="I56" s="13"/>
    </row>
    <row r="57" spans="8:9" ht="27.95" customHeight="1" x14ac:dyDescent="0.2">
      <c r="H57" s="13"/>
      <c r="I57" s="13"/>
    </row>
    <row r="58" spans="8:9" ht="27.95" customHeight="1" x14ac:dyDescent="0.2">
      <c r="H58" s="13"/>
      <c r="I58" s="13"/>
    </row>
    <row r="59" spans="8:9" ht="27.95" customHeight="1" x14ac:dyDescent="0.2">
      <c r="H59" s="13"/>
      <c r="I59" s="13"/>
    </row>
    <row r="60" spans="8:9" ht="27.95" customHeight="1" x14ac:dyDescent="0.2">
      <c r="H60" s="13"/>
      <c r="I60" s="13"/>
    </row>
    <row r="61" spans="8:9" ht="27.95" customHeight="1" x14ac:dyDescent="0.2">
      <c r="H61" s="13"/>
      <c r="I61" s="13"/>
    </row>
    <row r="62" spans="8:9" x14ac:dyDescent="0.2">
      <c r="H62" s="13"/>
      <c r="I62" s="13"/>
    </row>
    <row r="63" spans="8:9" x14ac:dyDescent="0.2">
      <c r="H63" s="13"/>
      <c r="I63" s="13"/>
    </row>
    <row r="64" spans="8:9" x14ac:dyDescent="0.2">
      <c r="H64" s="13"/>
      <c r="I64" s="13"/>
    </row>
    <row r="65" spans="8:9" x14ac:dyDescent="0.2">
      <c r="H65" s="13"/>
      <c r="I65" s="13"/>
    </row>
    <row r="66" spans="8:9" x14ac:dyDescent="0.2">
      <c r="H66" s="13"/>
      <c r="I66" s="13"/>
    </row>
    <row r="67" spans="8:9" x14ac:dyDescent="0.2">
      <c r="H67" s="13"/>
      <c r="I67" s="13"/>
    </row>
    <row r="68" spans="8:9" x14ac:dyDescent="0.2">
      <c r="H68" s="13"/>
      <c r="I68" s="13"/>
    </row>
    <row r="69" spans="8:9" x14ac:dyDescent="0.2">
      <c r="H69" s="13"/>
      <c r="I69" s="13"/>
    </row>
    <row r="70" spans="8:9" x14ac:dyDescent="0.2">
      <c r="H70" s="13"/>
      <c r="I70" s="13"/>
    </row>
    <row r="71" spans="8:9" x14ac:dyDescent="0.2">
      <c r="H71" s="13"/>
      <c r="I71" s="13"/>
    </row>
    <row r="72" spans="8:9" x14ac:dyDescent="0.2">
      <c r="H72" s="13"/>
      <c r="I72" s="13"/>
    </row>
    <row r="73" spans="8:9" x14ac:dyDescent="0.2">
      <c r="H73" s="13"/>
      <c r="I73" s="13"/>
    </row>
    <row r="74" spans="8:9" x14ac:dyDescent="0.2">
      <c r="H74" s="13"/>
      <c r="I74" s="13"/>
    </row>
    <row r="75" spans="8:9" x14ac:dyDescent="0.2">
      <c r="H75" s="13"/>
      <c r="I75" s="13"/>
    </row>
    <row r="76" spans="8:9" x14ac:dyDescent="0.2">
      <c r="H76" s="13"/>
      <c r="I76" s="13"/>
    </row>
    <row r="77" spans="8:9" x14ac:dyDescent="0.2">
      <c r="H77" s="13"/>
      <c r="I77" s="13"/>
    </row>
    <row r="78" spans="8:9" x14ac:dyDescent="0.2">
      <c r="H78" s="13"/>
      <c r="I78" s="13"/>
    </row>
    <row r="79" spans="8:9" x14ac:dyDescent="0.2">
      <c r="H79" s="13"/>
      <c r="I79" s="13"/>
    </row>
    <row r="80" spans="8:9" x14ac:dyDescent="0.2">
      <c r="H80" s="13"/>
      <c r="I80" s="13"/>
    </row>
    <row r="81" spans="8:9" x14ac:dyDescent="0.2">
      <c r="H81" s="13"/>
      <c r="I81" s="13"/>
    </row>
    <row r="82" spans="8:9" x14ac:dyDescent="0.2">
      <c r="H82" s="13"/>
      <c r="I82" s="13"/>
    </row>
    <row r="83" spans="8:9" x14ac:dyDescent="0.2">
      <c r="H83" s="13"/>
      <c r="I83" s="13"/>
    </row>
    <row r="84" spans="8:9" x14ac:dyDescent="0.2">
      <c r="H84" s="13"/>
      <c r="I84" s="13"/>
    </row>
    <row r="85" spans="8:9" x14ac:dyDescent="0.2">
      <c r="H85" s="13"/>
      <c r="I85" s="13"/>
    </row>
    <row r="86" spans="8:9" x14ac:dyDescent="0.2">
      <c r="H86" s="13"/>
      <c r="I86" s="13"/>
    </row>
    <row r="87" spans="8:9" x14ac:dyDescent="0.2">
      <c r="H87" s="13"/>
      <c r="I87" s="13"/>
    </row>
    <row r="88" spans="8:9" x14ac:dyDescent="0.2">
      <c r="H88" s="13"/>
      <c r="I88" s="13"/>
    </row>
    <row r="89" spans="8:9" x14ac:dyDescent="0.2">
      <c r="H89" s="13"/>
      <c r="I89" s="13"/>
    </row>
    <row r="90" spans="8:9" x14ac:dyDescent="0.2">
      <c r="H90" s="13"/>
      <c r="I90" s="13"/>
    </row>
    <row r="91" spans="8:9" x14ac:dyDescent="0.2">
      <c r="H91" s="13"/>
      <c r="I91" s="13"/>
    </row>
    <row r="92" spans="8:9" x14ac:dyDescent="0.2">
      <c r="H92" s="13"/>
      <c r="I92" s="13"/>
    </row>
    <row r="93" spans="8:9" x14ac:dyDescent="0.2">
      <c r="H93" s="13"/>
      <c r="I93" s="13"/>
    </row>
    <row r="94" spans="8:9" x14ac:dyDescent="0.2">
      <c r="H94" s="13"/>
      <c r="I94" s="13"/>
    </row>
    <row r="95" spans="8:9" x14ac:dyDescent="0.2">
      <c r="H95" s="13"/>
      <c r="I95" s="13"/>
    </row>
    <row r="96" spans="8:9" x14ac:dyDescent="0.2">
      <c r="H96" s="13"/>
      <c r="I96" s="13"/>
    </row>
    <row r="97" spans="8:9" x14ac:dyDescent="0.2">
      <c r="H97" s="13"/>
      <c r="I97" s="13"/>
    </row>
    <row r="98" spans="8:9" x14ac:dyDescent="0.2">
      <c r="H98" s="13"/>
      <c r="I98" s="13"/>
    </row>
    <row r="99" spans="8:9" x14ac:dyDescent="0.2">
      <c r="H99" s="13"/>
      <c r="I99" s="13"/>
    </row>
    <row r="100" spans="8:9" x14ac:dyDescent="0.2">
      <c r="H100" s="13"/>
      <c r="I100" s="13"/>
    </row>
    <row r="101" spans="8:9" x14ac:dyDescent="0.2">
      <c r="H101" s="13"/>
      <c r="I101" s="13"/>
    </row>
    <row r="102" spans="8:9" x14ac:dyDescent="0.2">
      <c r="H102" s="13"/>
      <c r="I102" s="13"/>
    </row>
    <row r="103" spans="8:9" x14ac:dyDescent="0.2">
      <c r="H103" s="13"/>
      <c r="I103" s="13"/>
    </row>
    <row r="104" spans="8:9" x14ac:dyDescent="0.2">
      <c r="H104" s="13"/>
      <c r="I104" s="13"/>
    </row>
    <row r="105" spans="8:9" x14ac:dyDescent="0.2">
      <c r="H105" s="13"/>
      <c r="I105" s="13"/>
    </row>
    <row r="106" spans="8:9" x14ac:dyDescent="0.2">
      <c r="H106" s="13"/>
      <c r="I106" s="13"/>
    </row>
    <row r="107" spans="8:9" x14ac:dyDescent="0.2">
      <c r="H107" s="13"/>
      <c r="I107" s="13"/>
    </row>
    <row r="108" spans="8:9" x14ac:dyDescent="0.2">
      <c r="H108" s="13"/>
      <c r="I108" s="13"/>
    </row>
    <row r="109" spans="8:9" x14ac:dyDescent="0.2">
      <c r="H109" s="13"/>
      <c r="I109" s="13"/>
    </row>
    <row r="110" spans="8:9" x14ac:dyDescent="0.2">
      <c r="H110" s="13"/>
      <c r="I110" s="13"/>
    </row>
    <row r="111" spans="8:9" x14ac:dyDescent="0.2">
      <c r="H111" s="13"/>
      <c r="I111" s="13"/>
    </row>
    <row r="112" spans="8:9" x14ac:dyDescent="0.2">
      <c r="H112" s="13"/>
      <c r="I112" s="13"/>
    </row>
    <row r="113" spans="8:9" x14ac:dyDescent="0.2">
      <c r="H113" s="13"/>
      <c r="I113" s="13"/>
    </row>
    <row r="114" spans="8:9" x14ac:dyDescent="0.2">
      <c r="H114" s="13"/>
      <c r="I114" s="13"/>
    </row>
    <row r="115" spans="8:9" x14ac:dyDescent="0.2">
      <c r="H115" s="13"/>
      <c r="I115" s="13"/>
    </row>
    <row r="116" spans="8:9" x14ac:dyDescent="0.2">
      <c r="H116" s="13"/>
      <c r="I116" s="13"/>
    </row>
    <row r="117" spans="8:9" x14ac:dyDescent="0.2">
      <c r="H117" s="13"/>
      <c r="I117" s="13"/>
    </row>
    <row r="118" spans="8:9" x14ac:dyDescent="0.2">
      <c r="H118" s="13"/>
      <c r="I118" s="13"/>
    </row>
    <row r="119" spans="8:9" x14ac:dyDescent="0.2">
      <c r="H119" s="13"/>
      <c r="I119" s="13"/>
    </row>
    <row r="120" spans="8:9" x14ac:dyDescent="0.2">
      <c r="H120" s="13"/>
      <c r="I120" s="13"/>
    </row>
    <row r="121" spans="8:9" x14ac:dyDescent="0.2">
      <c r="H121" s="13"/>
      <c r="I121" s="13"/>
    </row>
    <row r="122" spans="8:9" x14ac:dyDescent="0.2">
      <c r="H122" s="13"/>
      <c r="I122" s="13"/>
    </row>
    <row r="123" spans="8:9" x14ac:dyDescent="0.2">
      <c r="H123" s="13"/>
      <c r="I123" s="13"/>
    </row>
    <row r="124" spans="8:9" x14ac:dyDescent="0.2">
      <c r="H124" s="13"/>
      <c r="I124" s="13"/>
    </row>
    <row r="125" spans="8:9" x14ac:dyDescent="0.2">
      <c r="H125" s="13"/>
      <c r="I125" s="13"/>
    </row>
    <row r="126" spans="8:9" x14ac:dyDescent="0.2">
      <c r="H126" s="13"/>
      <c r="I126" s="13"/>
    </row>
    <row r="127" spans="8:9" x14ac:dyDescent="0.2">
      <c r="H127" s="13"/>
      <c r="I127" s="13"/>
    </row>
    <row r="128" spans="8:9" x14ac:dyDescent="0.2">
      <c r="H128" s="13"/>
      <c r="I128" s="13"/>
    </row>
    <row r="129" spans="8:9" x14ac:dyDescent="0.2">
      <c r="H129" s="13"/>
      <c r="I129" s="13"/>
    </row>
    <row r="130" spans="8:9" x14ac:dyDescent="0.2">
      <c r="H130" s="13"/>
      <c r="I130" s="13"/>
    </row>
    <row r="131" spans="8:9" x14ac:dyDescent="0.2">
      <c r="H131" s="13"/>
      <c r="I131" s="13"/>
    </row>
    <row r="132" spans="8:9" x14ac:dyDescent="0.2">
      <c r="H132" s="13"/>
      <c r="I132" s="13"/>
    </row>
    <row r="133" spans="8:9" x14ac:dyDescent="0.2">
      <c r="H133" s="13"/>
      <c r="I133" s="13"/>
    </row>
    <row r="134" spans="8:9" x14ac:dyDescent="0.2">
      <c r="H134" s="13"/>
      <c r="I134" s="13"/>
    </row>
    <row r="135" spans="8:9" x14ac:dyDescent="0.2">
      <c r="H135" s="13"/>
      <c r="I135" s="13"/>
    </row>
    <row r="136" spans="8:9" x14ac:dyDescent="0.2">
      <c r="H136" s="13"/>
      <c r="I136" s="13"/>
    </row>
    <row r="137" spans="8:9" x14ac:dyDescent="0.2">
      <c r="H137" s="13"/>
      <c r="I137" s="13"/>
    </row>
    <row r="138" spans="8:9" x14ac:dyDescent="0.2">
      <c r="H138" s="13"/>
      <c r="I138" s="13"/>
    </row>
    <row r="139" spans="8:9" x14ac:dyDescent="0.2">
      <c r="H139" s="13"/>
      <c r="I139" s="13"/>
    </row>
    <row r="140" spans="8:9" x14ac:dyDescent="0.2">
      <c r="H140" s="13"/>
      <c r="I140" s="13"/>
    </row>
    <row r="141" spans="8:9" x14ac:dyDescent="0.2">
      <c r="H141" s="13"/>
      <c r="I141" s="13"/>
    </row>
    <row r="142" spans="8:9" x14ac:dyDescent="0.2">
      <c r="H142" s="13"/>
      <c r="I142" s="13"/>
    </row>
    <row r="143" spans="8:9" x14ac:dyDescent="0.2">
      <c r="H143" s="13"/>
      <c r="I143" s="13"/>
    </row>
    <row r="144" spans="8:9" x14ac:dyDescent="0.2">
      <c r="H144" s="13"/>
      <c r="I144" s="13"/>
    </row>
    <row r="145" spans="8:9" x14ac:dyDescent="0.2">
      <c r="H145" s="13"/>
      <c r="I145" s="13"/>
    </row>
    <row r="146" spans="8:9" x14ac:dyDescent="0.2">
      <c r="H146" s="13"/>
      <c r="I146" s="13"/>
    </row>
    <row r="147" spans="8:9" x14ac:dyDescent="0.2">
      <c r="H147" s="13"/>
      <c r="I147" s="13"/>
    </row>
    <row r="148" spans="8:9" x14ac:dyDescent="0.2">
      <c r="H148" s="13"/>
      <c r="I148" s="13"/>
    </row>
    <row r="149" spans="8:9" x14ac:dyDescent="0.2">
      <c r="H149" s="13"/>
      <c r="I149" s="13"/>
    </row>
    <row r="150" spans="8:9" x14ac:dyDescent="0.2">
      <c r="H150" s="13"/>
      <c r="I150" s="13"/>
    </row>
    <row r="151" spans="8:9" x14ac:dyDescent="0.2">
      <c r="H151" s="13"/>
      <c r="I151" s="13"/>
    </row>
    <row r="152" spans="8:9" x14ac:dyDescent="0.2">
      <c r="H152" s="13"/>
      <c r="I152" s="13"/>
    </row>
    <row r="153" spans="8:9" x14ac:dyDescent="0.2">
      <c r="H153" s="13"/>
      <c r="I153" s="13"/>
    </row>
    <row r="154" spans="8:9" x14ac:dyDescent="0.2">
      <c r="H154" s="13"/>
      <c r="I154" s="13"/>
    </row>
    <row r="155" spans="8:9" x14ac:dyDescent="0.2">
      <c r="H155" s="13"/>
      <c r="I155" s="13"/>
    </row>
    <row r="156" spans="8:9" x14ac:dyDescent="0.2">
      <c r="H156" s="13"/>
      <c r="I156" s="13"/>
    </row>
  </sheetData>
  <sheetProtection sheet="1" objects="1" scenarios="1"/>
  <mergeCells count="9">
    <mergeCell ref="B7:O7"/>
    <mergeCell ref="B2:O2"/>
    <mergeCell ref="B3:C3"/>
    <mergeCell ref="B4:C4"/>
    <mergeCell ref="D4:J4"/>
    <mergeCell ref="L4:O5"/>
    <mergeCell ref="B5:C5"/>
    <mergeCell ref="D5:J5"/>
    <mergeCell ref="L3:M3"/>
  </mergeCells>
  <dataValidations count="8">
    <dataValidation type="custom" allowBlank="1" showInputMessage="1" showErrorMessage="1" errorTitle="Falscher Wert" error="Bitte geben Sie die monatlichen Arbeitgeber-Bruttokosten einer Pflegefachkraft an." promptTitle="Ø AG-Brutto Pflegefachkraft" prompt="Bitte geben Sie die durchschnittlichen monatlichen Arbeitgeber-Bruttokosten einer Pflegefachkraft an." sqref="L12:L31" xr:uid="{00000000-0002-0000-0100-000000000000}">
      <formula1>L12&lt;10000</formula1>
    </dataValidation>
    <dataValidation type="date" operator="greaterThanOrEqual" allowBlank="1" showInputMessage="1" showErrorMessage="1" sqref="H12:H31" xr:uid="{00000000-0002-0000-0100-000001000000}">
      <formula1>43831</formula1>
    </dataValidation>
    <dataValidation type="date" errorStyle="information" allowBlank="1" showInputMessage="1" showErrorMessage="1" errorTitle="in der Einrichtung seit" error="Sie können das Datum eintragen, seit dem der/die Auszubildende sich in Ihrer Einrichtung befindet" sqref="I12:I31" xr:uid="{00000000-0002-0000-0100-000002000000}">
      <formula1>43831</formula1>
      <formula2>46022</formula2>
    </dataValidation>
    <dataValidation type="date" allowBlank="1" showInputMessage="1" showErrorMessage="1" errorTitle="Falsches Geburtsdatum" error="Geben Sie bitte ein gültiges Geburtsdatum ein" sqref="E12:E31" xr:uid="{00000000-0002-0000-0100-000003000000}">
      <formula1>20090</formula1>
      <formula2>41274</formula2>
    </dataValidation>
    <dataValidation type="list" allowBlank="1" showInputMessage="1" showErrorMessage="1" sqref="F12:F31" xr:uid="{00000000-0002-0000-01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00000000-0002-0000-0100-000005000000}">
      <formula1>J12&lt;2000</formula1>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Kursbeginn" prompt="Eingabemöglichkeit_x000a_vom 01.01.2024 bis zum 31.12.2024_x000a_" sqref="G12:G31" xr:uid="{00000000-0002-0000-0100-000008000000}">
      <formula1>45292</formula1>
      <formula2>45657</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00000000-0002-0000-0100-000006000000}">
      <formula1>K12&gt;J12</formula1>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B1:P154"/>
  <sheetViews>
    <sheetView showGridLines="0" zoomScale="90" zoomScaleNormal="90" zoomScaleSheetLayoutView="40" zoomScalePageLayoutView="50" workbookViewId="0">
      <selection activeCell="D3" sqref="D3"/>
    </sheetView>
  </sheetViews>
  <sheetFormatPr baseColWidth="10" defaultColWidth="59.85546875" defaultRowHeight="12.75" x14ac:dyDescent="0.2"/>
  <cols>
    <col min="1" max="1" width="3.140625" style="13" customWidth="1"/>
    <col min="2" max="2" width="8.42578125" style="13" customWidth="1"/>
    <col min="3" max="4" width="20.5703125" style="13" customWidth="1"/>
    <col min="5" max="5" width="14" style="13" bestFit="1" customWidth="1"/>
    <col min="6" max="6" width="12.5703125" style="13" customWidth="1"/>
    <col min="7" max="7" width="20.5703125" style="13" customWidth="1"/>
    <col min="8" max="8" width="22.140625" style="15" bestFit="1" customWidth="1"/>
    <col min="9" max="9" width="20.5703125" style="15" customWidth="1"/>
    <col min="10" max="14" width="20.5703125" style="13" customWidth="1"/>
    <col min="15" max="15" width="36.85546875" style="13" customWidth="1"/>
    <col min="16" max="16" width="59.85546875" style="13" hidden="1" customWidth="1"/>
    <col min="17" max="16384" width="59.85546875" style="13"/>
  </cols>
  <sheetData>
    <row r="1" spans="2:16" ht="9.9499999999999993" customHeight="1" thickBot="1" x14ac:dyDescent="0.25"/>
    <row r="2" spans="2:16" s="7" customFormat="1" ht="48.75" customHeight="1" thickBot="1" x14ac:dyDescent="0.25">
      <c r="B2" s="93" t="s">
        <v>109</v>
      </c>
      <c r="C2" s="94"/>
      <c r="D2" s="94"/>
      <c r="E2" s="94"/>
      <c r="F2" s="94"/>
      <c r="G2" s="94"/>
      <c r="H2" s="94"/>
      <c r="I2" s="94"/>
      <c r="J2" s="94"/>
      <c r="K2" s="94"/>
      <c r="L2" s="94"/>
      <c r="M2" s="94"/>
      <c r="N2" s="94"/>
      <c r="O2" s="95"/>
    </row>
    <row r="3" spans="2:16" s="7" customFormat="1" ht="25.5" customHeight="1" thickBot="1" x14ac:dyDescent="0.25">
      <c r="B3" s="98" t="s">
        <v>62</v>
      </c>
      <c r="C3" s="99"/>
      <c r="D3" s="26"/>
      <c r="L3" s="103" t="s">
        <v>99</v>
      </c>
      <c r="M3" s="104"/>
      <c r="O3" s="46" t="s">
        <v>609</v>
      </c>
    </row>
    <row r="4" spans="2:16" s="7" customFormat="1" ht="25.5" customHeight="1" thickTop="1" thickBot="1" x14ac:dyDescent="0.25">
      <c r="B4" s="96" t="s">
        <v>44</v>
      </c>
      <c r="C4" s="97"/>
      <c r="D4" s="100"/>
      <c r="E4" s="101"/>
      <c r="F4" s="101"/>
      <c r="G4" s="101"/>
      <c r="H4" s="101"/>
      <c r="I4" s="101"/>
      <c r="J4" s="102"/>
      <c r="L4" s="105" t="s">
        <v>107</v>
      </c>
      <c r="M4" s="106"/>
      <c r="N4" s="106"/>
      <c r="O4" s="107"/>
    </row>
    <row r="5" spans="2:16" s="7" customFormat="1" ht="25.5" customHeight="1" thickTop="1" thickBot="1" x14ac:dyDescent="0.25">
      <c r="B5" s="96" t="s">
        <v>70</v>
      </c>
      <c r="C5" s="97"/>
      <c r="D5" s="100"/>
      <c r="E5" s="101"/>
      <c r="F5" s="101"/>
      <c r="G5" s="101"/>
      <c r="H5" s="101"/>
      <c r="I5" s="101"/>
      <c r="J5" s="102"/>
      <c r="K5" s="10"/>
      <c r="L5" s="108"/>
      <c r="M5" s="109"/>
      <c r="N5" s="109"/>
      <c r="O5" s="110"/>
    </row>
    <row r="6" spans="2:16" s="23" customFormat="1" ht="3" customHeight="1" thickTop="1" thickBot="1" x14ac:dyDescent="0.25">
      <c r="B6" s="24"/>
      <c r="C6" s="24"/>
      <c r="D6" s="40"/>
      <c r="E6" s="40"/>
      <c r="F6" s="40"/>
      <c r="G6" s="40"/>
      <c r="H6" s="40"/>
      <c r="I6" s="40"/>
      <c r="J6" s="40"/>
      <c r="K6" s="10"/>
      <c r="L6" s="25"/>
      <c r="M6" s="25"/>
      <c r="N6" s="25"/>
      <c r="O6" s="25"/>
    </row>
    <row r="7" spans="2:16" s="23" customFormat="1" ht="25.5" customHeight="1" thickBot="1" x14ac:dyDescent="0.25">
      <c r="B7" s="90" t="s">
        <v>110</v>
      </c>
      <c r="C7" s="91"/>
      <c r="D7" s="91"/>
      <c r="E7" s="91"/>
      <c r="F7" s="91"/>
      <c r="G7" s="91"/>
      <c r="H7" s="91"/>
      <c r="I7" s="91"/>
      <c r="J7" s="91"/>
      <c r="K7" s="91"/>
      <c r="L7" s="91"/>
      <c r="M7" s="91"/>
      <c r="N7" s="91"/>
      <c r="O7" s="92"/>
    </row>
    <row r="8" spans="2:16" s="7" customFormat="1" ht="3" customHeight="1" thickBot="1" x14ac:dyDescent="0.25">
      <c r="K8" s="11"/>
      <c r="L8" s="16"/>
      <c r="M8" s="16"/>
      <c r="N8" s="16"/>
    </row>
    <row r="9" spans="2:16" s="12" customFormat="1" ht="12.6"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25">
      <c r="B11" s="21" t="s">
        <v>45</v>
      </c>
      <c r="C11" s="19" t="s">
        <v>0</v>
      </c>
      <c r="D11" s="19" t="s">
        <v>46</v>
      </c>
      <c r="E11" s="19" t="s">
        <v>47</v>
      </c>
      <c r="F11" s="19" t="s">
        <v>36</v>
      </c>
      <c r="G11" s="19" t="s">
        <v>592</v>
      </c>
      <c r="H11" s="19" t="s">
        <v>63</v>
      </c>
      <c r="I11" s="8" t="s">
        <v>114</v>
      </c>
      <c r="J11" s="19" t="s">
        <v>101</v>
      </c>
      <c r="K11" s="19" t="s">
        <v>585</v>
      </c>
      <c r="L11" s="19" t="s">
        <v>120</v>
      </c>
      <c r="M11" s="19" t="s">
        <v>91</v>
      </c>
      <c r="N11" s="19" t="s">
        <v>87</v>
      </c>
      <c r="O11" s="22" t="s">
        <v>579</v>
      </c>
    </row>
    <row r="12" spans="2:16" s="7" customFormat="1" ht="30" customHeight="1" thickBot="1" x14ac:dyDescent="0.25">
      <c r="B12" s="61">
        <f>ROW(B1)</f>
        <v>1</v>
      </c>
      <c r="C12" s="75"/>
      <c r="D12" s="75"/>
      <c r="E12" s="78"/>
      <c r="F12" s="76"/>
      <c r="G12" s="78"/>
      <c r="H12" s="78"/>
      <c r="I12" s="78"/>
      <c r="J12" s="79"/>
      <c r="K12" s="79"/>
      <c r="L12" s="79"/>
      <c r="M12" s="80">
        <f t="shared" ref="M12:M31" si="0">L12/14</f>
        <v>0</v>
      </c>
      <c r="N12" s="80">
        <f>K12-M12</f>
        <v>0</v>
      </c>
      <c r="O12" s="82"/>
      <c r="P12" s="7" t="s">
        <v>74</v>
      </c>
    </row>
    <row r="13" spans="2:16" ht="30" customHeight="1" thickBot="1" x14ac:dyDescent="0.25">
      <c r="B13" s="61">
        <f t="shared" ref="B13:B31" si="1">ROW(B2)</f>
        <v>2</v>
      </c>
      <c r="C13" s="75"/>
      <c r="D13" s="75"/>
      <c r="E13" s="78"/>
      <c r="F13" s="76"/>
      <c r="G13" s="78"/>
      <c r="H13" s="78"/>
      <c r="I13" s="78"/>
      <c r="J13" s="79"/>
      <c r="K13" s="79"/>
      <c r="L13" s="79"/>
      <c r="M13" s="80">
        <f t="shared" si="0"/>
        <v>0</v>
      </c>
      <c r="N13" s="80">
        <f t="shared" ref="N13:N31" si="2">K13-M13</f>
        <v>0</v>
      </c>
      <c r="O13" s="82"/>
      <c r="P13" s="7" t="s">
        <v>75</v>
      </c>
    </row>
    <row r="14" spans="2:16" ht="30" customHeight="1" thickBot="1" x14ac:dyDescent="0.25">
      <c r="B14" s="61">
        <f t="shared" si="1"/>
        <v>3</v>
      </c>
      <c r="C14" s="75"/>
      <c r="D14" s="75"/>
      <c r="E14" s="78"/>
      <c r="F14" s="76"/>
      <c r="G14" s="78"/>
      <c r="H14" s="78"/>
      <c r="I14" s="78"/>
      <c r="J14" s="79"/>
      <c r="K14" s="79"/>
      <c r="L14" s="79"/>
      <c r="M14" s="80">
        <f t="shared" si="0"/>
        <v>0</v>
      </c>
      <c r="N14" s="80">
        <f t="shared" si="2"/>
        <v>0</v>
      </c>
      <c r="O14" s="82"/>
      <c r="P14" s="7" t="s">
        <v>85</v>
      </c>
    </row>
    <row r="15" spans="2:16" ht="30" customHeight="1" thickBot="1" x14ac:dyDescent="0.25">
      <c r="B15" s="61">
        <f t="shared" si="1"/>
        <v>4</v>
      </c>
      <c r="C15" s="75"/>
      <c r="D15" s="75"/>
      <c r="E15" s="78"/>
      <c r="F15" s="76"/>
      <c r="G15" s="78"/>
      <c r="H15" s="78"/>
      <c r="I15" s="78"/>
      <c r="J15" s="79"/>
      <c r="K15" s="79"/>
      <c r="L15" s="79"/>
      <c r="M15" s="80">
        <f t="shared" si="0"/>
        <v>0</v>
      </c>
      <c r="N15" s="80">
        <f t="shared" si="2"/>
        <v>0</v>
      </c>
      <c r="O15" s="82"/>
      <c r="P15" s="7" t="s">
        <v>82</v>
      </c>
    </row>
    <row r="16" spans="2:16" ht="30" customHeight="1" thickBot="1" x14ac:dyDescent="0.25">
      <c r="B16" s="61">
        <f t="shared" si="1"/>
        <v>5</v>
      </c>
      <c r="C16" s="75"/>
      <c r="D16" s="75"/>
      <c r="E16" s="78"/>
      <c r="F16" s="76"/>
      <c r="G16" s="78"/>
      <c r="H16" s="78"/>
      <c r="I16" s="78"/>
      <c r="J16" s="79"/>
      <c r="K16" s="79"/>
      <c r="L16" s="79"/>
      <c r="M16" s="80">
        <f t="shared" si="0"/>
        <v>0</v>
      </c>
      <c r="N16" s="80">
        <f t="shared" si="2"/>
        <v>0</v>
      </c>
      <c r="O16" s="82"/>
      <c r="P16" s="7" t="s">
        <v>83</v>
      </c>
    </row>
    <row r="17" spans="2:16" ht="30" customHeight="1" thickBot="1" x14ac:dyDescent="0.25">
      <c r="B17" s="61">
        <f t="shared" si="1"/>
        <v>6</v>
      </c>
      <c r="C17" s="75"/>
      <c r="D17" s="75"/>
      <c r="E17" s="78"/>
      <c r="F17" s="76"/>
      <c r="G17" s="78"/>
      <c r="H17" s="78"/>
      <c r="I17" s="78"/>
      <c r="J17" s="79"/>
      <c r="K17" s="79"/>
      <c r="L17" s="79"/>
      <c r="M17" s="80">
        <f t="shared" si="0"/>
        <v>0</v>
      </c>
      <c r="N17" s="80">
        <f t="shared" si="2"/>
        <v>0</v>
      </c>
      <c r="O17" s="82"/>
      <c r="P17" s="7" t="s">
        <v>84</v>
      </c>
    </row>
    <row r="18" spans="2:16" ht="30" customHeight="1" thickBot="1" x14ac:dyDescent="0.25">
      <c r="B18" s="61">
        <f t="shared" si="1"/>
        <v>7</v>
      </c>
      <c r="C18" s="75"/>
      <c r="D18" s="75"/>
      <c r="E18" s="78"/>
      <c r="F18" s="76"/>
      <c r="G18" s="78"/>
      <c r="H18" s="78"/>
      <c r="I18" s="78"/>
      <c r="J18" s="79"/>
      <c r="K18" s="79"/>
      <c r="L18" s="79"/>
      <c r="M18" s="80">
        <f t="shared" si="0"/>
        <v>0</v>
      </c>
      <c r="N18" s="80">
        <f t="shared" si="2"/>
        <v>0</v>
      </c>
      <c r="O18" s="82"/>
      <c r="P18" s="7" t="s">
        <v>76</v>
      </c>
    </row>
    <row r="19" spans="2:16" ht="30" customHeight="1" thickBot="1" x14ac:dyDescent="0.25">
      <c r="B19" s="61">
        <f t="shared" si="1"/>
        <v>8</v>
      </c>
      <c r="C19" s="75"/>
      <c r="D19" s="75"/>
      <c r="E19" s="78"/>
      <c r="F19" s="76"/>
      <c r="G19" s="78"/>
      <c r="H19" s="78"/>
      <c r="I19" s="78"/>
      <c r="J19" s="79"/>
      <c r="K19" s="79"/>
      <c r="L19" s="79"/>
      <c r="M19" s="80">
        <f t="shared" si="0"/>
        <v>0</v>
      </c>
      <c r="N19" s="80">
        <f t="shared" si="2"/>
        <v>0</v>
      </c>
      <c r="O19" s="82"/>
      <c r="P19" s="7" t="s">
        <v>77</v>
      </c>
    </row>
    <row r="20" spans="2:16" ht="30" customHeight="1" thickBot="1" x14ac:dyDescent="0.25">
      <c r="B20" s="61">
        <f t="shared" si="1"/>
        <v>9</v>
      </c>
      <c r="C20" s="75"/>
      <c r="D20" s="75"/>
      <c r="E20" s="78"/>
      <c r="F20" s="76"/>
      <c r="G20" s="78"/>
      <c r="H20" s="78"/>
      <c r="I20" s="78"/>
      <c r="J20" s="79"/>
      <c r="K20" s="79"/>
      <c r="L20" s="79"/>
      <c r="M20" s="80">
        <f t="shared" si="0"/>
        <v>0</v>
      </c>
      <c r="N20" s="80">
        <f t="shared" si="2"/>
        <v>0</v>
      </c>
      <c r="O20" s="82"/>
      <c r="P20" s="7" t="s">
        <v>78</v>
      </c>
    </row>
    <row r="21" spans="2:16" ht="30" customHeight="1" thickBot="1" x14ac:dyDescent="0.25">
      <c r="B21" s="61">
        <f t="shared" si="1"/>
        <v>10</v>
      </c>
      <c r="C21" s="75"/>
      <c r="D21" s="75"/>
      <c r="E21" s="78"/>
      <c r="F21" s="76"/>
      <c r="G21" s="78"/>
      <c r="H21" s="78"/>
      <c r="I21" s="78"/>
      <c r="J21" s="79"/>
      <c r="K21" s="79"/>
      <c r="L21" s="79"/>
      <c r="M21" s="80">
        <f t="shared" si="0"/>
        <v>0</v>
      </c>
      <c r="N21" s="80">
        <f t="shared" si="2"/>
        <v>0</v>
      </c>
      <c r="O21" s="82"/>
      <c r="P21" s="7" t="s">
        <v>79</v>
      </c>
    </row>
    <row r="22" spans="2:16" ht="30" customHeight="1" thickBot="1" x14ac:dyDescent="0.25">
      <c r="B22" s="61">
        <f t="shared" si="1"/>
        <v>11</v>
      </c>
      <c r="C22" s="75"/>
      <c r="D22" s="75"/>
      <c r="E22" s="78"/>
      <c r="F22" s="76"/>
      <c r="G22" s="78"/>
      <c r="H22" s="78"/>
      <c r="I22" s="78"/>
      <c r="J22" s="79"/>
      <c r="K22" s="79"/>
      <c r="L22" s="79"/>
      <c r="M22" s="80">
        <f t="shared" si="0"/>
        <v>0</v>
      </c>
      <c r="N22" s="80">
        <f t="shared" si="2"/>
        <v>0</v>
      </c>
      <c r="O22" s="82"/>
      <c r="P22" s="7" t="s">
        <v>80</v>
      </c>
    </row>
    <row r="23" spans="2:16" ht="30" customHeight="1" thickBot="1" x14ac:dyDescent="0.25">
      <c r="B23" s="61">
        <f t="shared" si="1"/>
        <v>12</v>
      </c>
      <c r="C23" s="75"/>
      <c r="D23" s="75"/>
      <c r="E23" s="78"/>
      <c r="F23" s="76"/>
      <c r="G23" s="78"/>
      <c r="H23" s="78"/>
      <c r="I23" s="78"/>
      <c r="J23" s="79"/>
      <c r="K23" s="79"/>
      <c r="L23" s="79"/>
      <c r="M23" s="80">
        <f t="shared" si="0"/>
        <v>0</v>
      </c>
      <c r="N23" s="80">
        <f t="shared" si="2"/>
        <v>0</v>
      </c>
      <c r="O23" s="82"/>
      <c r="P23" s="7" t="s">
        <v>81</v>
      </c>
    </row>
    <row r="24" spans="2:16" ht="30" customHeight="1" thickBot="1" x14ac:dyDescent="0.25">
      <c r="B24" s="61">
        <f t="shared" si="1"/>
        <v>13</v>
      </c>
      <c r="C24" s="75"/>
      <c r="D24" s="75"/>
      <c r="E24" s="78"/>
      <c r="F24" s="76"/>
      <c r="G24" s="78"/>
      <c r="H24" s="78"/>
      <c r="I24" s="78"/>
      <c r="J24" s="79"/>
      <c r="K24" s="79"/>
      <c r="L24" s="79"/>
      <c r="M24" s="80">
        <f t="shared" si="0"/>
        <v>0</v>
      </c>
      <c r="N24" s="80">
        <f t="shared" si="2"/>
        <v>0</v>
      </c>
      <c r="O24" s="82"/>
      <c r="P24" s="7" t="s">
        <v>61</v>
      </c>
    </row>
    <row r="25" spans="2:16" ht="30" customHeight="1" thickBot="1" x14ac:dyDescent="0.25">
      <c r="B25" s="61">
        <f t="shared" si="1"/>
        <v>14</v>
      </c>
      <c r="C25" s="75"/>
      <c r="D25" s="75"/>
      <c r="E25" s="78"/>
      <c r="F25" s="76"/>
      <c r="G25" s="78"/>
      <c r="H25" s="78"/>
      <c r="I25" s="78"/>
      <c r="J25" s="79"/>
      <c r="K25" s="79"/>
      <c r="L25" s="79"/>
      <c r="M25" s="80">
        <f t="shared" si="0"/>
        <v>0</v>
      </c>
      <c r="N25" s="80">
        <f t="shared" si="2"/>
        <v>0</v>
      </c>
      <c r="O25" s="82"/>
      <c r="P25" s="7" t="s">
        <v>61</v>
      </c>
    </row>
    <row r="26" spans="2:16" ht="30" customHeight="1" thickBot="1" x14ac:dyDescent="0.25">
      <c r="B26" s="61">
        <f t="shared" si="1"/>
        <v>15</v>
      </c>
      <c r="C26" s="75"/>
      <c r="D26" s="75"/>
      <c r="E26" s="78"/>
      <c r="F26" s="76"/>
      <c r="G26" s="78"/>
      <c r="H26" s="78"/>
      <c r="I26" s="78"/>
      <c r="J26" s="79"/>
      <c r="K26" s="79"/>
      <c r="L26" s="79"/>
      <c r="M26" s="80">
        <f t="shared" si="0"/>
        <v>0</v>
      </c>
      <c r="N26" s="80">
        <f t="shared" si="2"/>
        <v>0</v>
      </c>
      <c r="O26" s="82"/>
      <c r="P26" s="7" t="s">
        <v>61</v>
      </c>
    </row>
    <row r="27" spans="2:16" ht="30" customHeight="1" thickBot="1" x14ac:dyDescent="0.25">
      <c r="B27" s="61">
        <f t="shared" si="1"/>
        <v>16</v>
      </c>
      <c r="C27" s="75"/>
      <c r="D27" s="75"/>
      <c r="E27" s="78"/>
      <c r="F27" s="76"/>
      <c r="G27" s="78"/>
      <c r="H27" s="78"/>
      <c r="I27" s="78"/>
      <c r="J27" s="79"/>
      <c r="K27" s="79"/>
      <c r="L27" s="79"/>
      <c r="M27" s="80">
        <f t="shared" si="0"/>
        <v>0</v>
      </c>
      <c r="N27" s="80">
        <f t="shared" si="2"/>
        <v>0</v>
      </c>
      <c r="O27" s="82"/>
      <c r="P27" s="7"/>
    </row>
    <row r="28" spans="2:16" ht="30" customHeight="1" thickBot="1" x14ac:dyDescent="0.25">
      <c r="B28" s="61">
        <f t="shared" si="1"/>
        <v>17</v>
      </c>
      <c r="C28" s="75"/>
      <c r="D28" s="75"/>
      <c r="E28" s="78"/>
      <c r="F28" s="76"/>
      <c r="G28" s="78"/>
      <c r="H28" s="78"/>
      <c r="I28" s="78"/>
      <c r="J28" s="79"/>
      <c r="K28" s="79"/>
      <c r="L28" s="79"/>
      <c r="M28" s="80">
        <f t="shared" si="0"/>
        <v>0</v>
      </c>
      <c r="N28" s="80">
        <f t="shared" si="2"/>
        <v>0</v>
      </c>
      <c r="O28" s="82"/>
      <c r="P28" s="7"/>
    </row>
    <row r="29" spans="2:16" ht="30" customHeight="1" thickBot="1" x14ac:dyDescent="0.25">
      <c r="B29" s="61">
        <f t="shared" si="1"/>
        <v>18</v>
      </c>
      <c r="C29" s="75"/>
      <c r="D29" s="75"/>
      <c r="E29" s="78"/>
      <c r="F29" s="76"/>
      <c r="G29" s="78"/>
      <c r="H29" s="78"/>
      <c r="I29" s="78"/>
      <c r="J29" s="79"/>
      <c r="K29" s="79"/>
      <c r="L29" s="79"/>
      <c r="M29" s="80">
        <f t="shared" si="0"/>
        <v>0</v>
      </c>
      <c r="N29" s="80">
        <f t="shared" si="2"/>
        <v>0</v>
      </c>
      <c r="O29" s="82"/>
      <c r="P29" s="7" t="s">
        <v>61</v>
      </c>
    </row>
    <row r="30" spans="2:16" ht="30" customHeight="1" thickBot="1" x14ac:dyDescent="0.25">
      <c r="B30" s="61">
        <f t="shared" si="1"/>
        <v>19</v>
      </c>
      <c r="C30" s="75"/>
      <c r="D30" s="75"/>
      <c r="E30" s="78"/>
      <c r="F30" s="76"/>
      <c r="G30" s="78"/>
      <c r="H30" s="78"/>
      <c r="I30" s="78"/>
      <c r="J30" s="79"/>
      <c r="K30" s="79"/>
      <c r="L30" s="79"/>
      <c r="M30" s="80">
        <f t="shared" si="0"/>
        <v>0</v>
      </c>
      <c r="N30" s="80">
        <f t="shared" si="2"/>
        <v>0</v>
      </c>
      <c r="O30" s="82"/>
      <c r="P30" s="14"/>
    </row>
    <row r="31" spans="2:16" s="7" customFormat="1" ht="30" customHeight="1" thickBot="1" x14ac:dyDescent="0.25">
      <c r="B31" s="61">
        <f t="shared" si="1"/>
        <v>20</v>
      </c>
      <c r="C31" s="75"/>
      <c r="D31" s="75"/>
      <c r="E31" s="78"/>
      <c r="F31" s="76"/>
      <c r="G31" s="78"/>
      <c r="H31" s="78"/>
      <c r="I31" s="78"/>
      <c r="J31" s="79"/>
      <c r="K31" s="79"/>
      <c r="L31" s="79"/>
      <c r="M31" s="81">
        <f t="shared" si="0"/>
        <v>0</v>
      </c>
      <c r="N31" s="81">
        <f t="shared" si="2"/>
        <v>0</v>
      </c>
      <c r="O31" s="82"/>
      <c r="P31" s="14"/>
    </row>
    <row r="32" spans="2:16" ht="30" customHeight="1" thickBot="1" x14ac:dyDescent="0.25">
      <c r="B32" s="73" t="s">
        <v>49</v>
      </c>
      <c r="C32" s="71">
        <f>SUBTOTAL(103,Tabelle4[Name])</f>
        <v>0</v>
      </c>
      <c r="D32" s="70"/>
      <c r="E32" s="70"/>
      <c r="F32" s="70"/>
      <c r="G32" s="70"/>
      <c r="H32" s="70"/>
      <c r="I32" s="70"/>
      <c r="J32" s="72"/>
      <c r="K32" s="72"/>
      <c r="L32" s="72"/>
      <c r="M32" s="72"/>
      <c r="N32" s="72">
        <f>SUBTOTAL(109,Tabelle4[Mehrkosten im Sinne des § 27 PflBG])</f>
        <v>0</v>
      </c>
      <c r="O32" s="70"/>
    </row>
    <row r="33" spans="8:9" ht="30" customHeight="1" x14ac:dyDescent="0.2">
      <c r="H33" s="13"/>
      <c r="I33" s="13"/>
    </row>
    <row r="34" spans="8:9" ht="30" customHeight="1" x14ac:dyDescent="0.2">
      <c r="H34" s="13"/>
      <c r="I34" s="13"/>
    </row>
    <row r="35" spans="8:9" ht="30" customHeight="1" x14ac:dyDescent="0.2">
      <c r="H35" s="13"/>
      <c r="I35" s="13"/>
    </row>
    <row r="36" spans="8:9" ht="30" customHeight="1" x14ac:dyDescent="0.2">
      <c r="H36" s="13"/>
      <c r="I36" s="13"/>
    </row>
    <row r="37" spans="8:9" ht="30" customHeight="1" x14ac:dyDescent="0.2">
      <c r="H37" s="13"/>
      <c r="I37" s="13"/>
    </row>
    <row r="38" spans="8:9" ht="30" customHeight="1" x14ac:dyDescent="0.2">
      <c r="H38" s="13"/>
      <c r="I38" s="13"/>
    </row>
    <row r="39" spans="8:9" ht="30" customHeight="1" x14ac:dyDescent="0.2">
      <c r="H39" s="13"/>
      <c r="I39" s="13"/>
    </row>
    <row r="40" spans="8:9" ht="30" customHeight="1" x14ac:dyDescent="0.2">
      <c r="H40" s="13"/>
      <c r="I40" s="13"/>
    </row>
    <row r="41" spans="8:9" ht="30" customHeight="1" x14ac:dyDescent="0.2">
      <c r="H41" s="13"/>
      <c r="I41" s="13"/>
    </row>
    <row r="42" spans="8:9" ht="30" customHeight="1" x14ac:dyDescent="0.2">
      <c r="H42" s="13"/>
      <c r="I42" s="13"/>
    </row>
    <row r="43" spans="8:9" ht="30" customHeight="1" x14ac:dyDescent="0.2">
      <c r="H43" s="13"/>
      <c r="I43" s="13"/>
    </row>
    <row r="44" spans="8:9" ht="30" customHeight="1" x14ac:dyDescent="0.2">
      <c r="H44" s="13"/>
      <c r="I44" s="13"/>
    </row>
    <row r="45" spans="8:9" ht="27.75" customHeight="1" x14ac:dyDescent="0.2">
      <c r="H45" s="13"/>
      <c r="I45" s="13"/>
    </row>
    <row r="46" spans="8:9" ht="27.75" customHeight="1" x14ac:dyDescent="0.2">
      <c r="H46" s="13"/>
      <c r="I46" s="13"/>
    </row>
    <row r="47" spans="8:9" ht="27.75" customHeight="1" x14ac:dyDescent="0.2">
      <c r="H47" s="13"/>
      <c r="I47" s="13"/>
    </row>
    <row r="48" spans="8:9" ht="27.75" customHeight="1" x14ac:dyDescent="0.2">
      <c r="H48" s="13"/>
      <c r="I48" s="13"/>
    </row>
    <row r="49" spans="8:9" ht="27.75" customHeight="1" x14ac:dyDescent="0.2">
      <c r="H49" s="13"/>
      <c r="I49" s="13"/>
    </row>
    <row r="50" spans="8:9" ht="27.75" customHeight="1" x14ac:dyDescent="0.2">
      <c r="H50" s="13"/>
      <c r="I50" s="13"/>
    </row>
    <row r="51" spans="8:9" ht="27.75" customHeight="1" x14ac:dyDescent="0.2">
      <c r="H51" s="13"/>
      <c r="I51" s="13"/>
    </row>
    <row r="52" spans="8:9" ht="27.75" customHeight="1" x14ac:dyDescent="0.2">
      <c r="H52" s="13"/>
      <c r="I52" s="13"/>
    </row>
    <row r="53" spans="8:9" ht="27.75" customHeight="1" x14ac:dyDescent="0.2">
      <c r="H53" s="13"/>
      <c r="I53" s="13"/>
    </row>
    <row r="54" spans="8:9" ht="27.75" customHeight="1" x14ac:dyDescent="0.2">
      <c r="H54" s="13"/>
      <c r="I54" s="13"/>
    </row>
    <row r="55" spans="8:9" ht="27.75" customHeight="1" x14ac:dyDescent="0.2">
      <c r="H55" s="13"/>
      <c r="I55" s="13"/>
    </row>
    <row r="56" spans="8:9" ht="27.75" customHeight="1" x14ac:dyDescent="0.2">
      <c r="H56" s="13"/>
      <c r="I56" s="13"/>
    </row>
    <row r="57" spans="8:9" ht="27.75" customHeight="1" x14ac:dyDescent="0.2">
      <c r="H57" s="13"/>
      <c r="I57" s="13"/>
    </row>
    <row r="58" spans="8:9" x14ac:dyDescent="0.2">
      <c r="H58" s="13"/>
      <c r="I58" s="13"/>
    </row>
    <row r="59" spans="8:9" x14ac:dyDescent="0.2">
      <c r="H59" s="13"/>
      <c r="I59" s="13"/>
    </row>
    <row r="60" spans="8:9" x14ac:dyDescent="0.2">
      <c r="H60" s="13"/>
      <c r="I60" s="13"/>
    </row>
    <row r="61" spans="8:9" x14ac:dyDescent="0.2">
      <c r="H61" s="13"/>
      <c r="I61" s="13"/>
    </row>
    <row r="62" spans="8:9" x14ac:dyDescent="0.2">
      <c r="H62" s="13"/>
      <c r="I62" s="13"/>
    </row>
    <row r="63" spans="8:9" x14ac:dyDescent="0.2">
      <c r="H63" s="13"/>
      <c r="I63" s="13"/>
    </row>
    <row r="64" spans="8:9" x14ac:dyDescent="0.2">
      <c r="H64" s="13"/>
      <c r="I64" s="13"/>
    </row>
    <row r="65" spans="8:9" x14ac:dyDescent="0.2">
      <c r="H65" s="13"/>
      <c r="I65" s="13"/>
    </row>
    <row r="66" spans="8:9" x14ac:dyDescent="0.2">
      <c r="H66" s="13"/>
      <c r="I66" s="13"/>
    </row>
    <row r="67" spans="8:9" x14ac:dyDescent="0.2">
      <c r="H67" s="13"/>
      <c r="I67" s="13"/>
    </row>
    <row r="68" spans="8:9" x14ac:dyDescent="0.2">
      <c r="H68" s="13"/>
      <c r="I68" s="13"/>
    </row>
    <row r="69" spans="8:9" x14ac:dyDescent="0.2">
      <c r="H69" s="13"/>
      <c r="I69" s="13"/>
    </row>
    <row r="70" spans="8:9" x14ac:dyDescent="0.2">
      <c r="H70" s="13"/>
      <c r="I70" s="13"/>
    </row>
    <row r="71" spans="8:9" x14ac:dyDescent="0.2">
      <c r="H71" s="13"/>
      <c r="I71" s="13"/>
    </row>
    <row r="72" spans="8:9" x14ac:dyDescent="0.2">
      <c r="H72" s="13"/>
      <c r="I72" s="13"/>
    </row>
    <row r="73" spans="8:9" x14ac:dyDescent="0.2">
      <c r="H73" s="13"/>
      <c r="I73" s="13"/>
    </row>
    <row r="74" spans="8:9" x14ac:dyDescent="0.2">
      <c r="H74" s="13"/>
      <c r="I74" s="13"/>
    </row>
    <row r="75" spans="8:9" x14ac:dyDescent="0.2">
      <c r="H75" s="13"/>
      <c r="I75" s="13"/>
    </row>
    <row r="76" spans="8:9" x14ac:dyDescent="0.2">
      <c r="H76" s="13"/>
      <c r="I76" s="13"/>
    </row>
    <row r="77" spans="8:9" x14ac:dyDescent="0.2">
      <c r="H77" s="13"/>
      <c r="I77" s="13"/>
    </row>
    <row r="78" spans="8:9" x14ac:dyDescent="0.2">
      <c r="H78" s="13"/>
      <c r="I78" s="13"/>
    </row>
    <row r="79" spans="8:9" x14ac:dyDescent="0.2">
      <c r="H79" s="13"/>
      <c r="I79" s="13"/>
    </row>
    <row r="80" spans="8:9" x14ac:dyDescent="0.2">
      <c r="H80" s="13"/>
      <c r="I80" s="13"/>
    </row>
    <row r="81" spans="8:9" x14ac:dyDescent="0.2">
      <c r="H81" s="13"/>
      <c r="I81" s="13"/>
    </row>
    <row r="82" spans="8:9" x14ac:dyDescent="0.2">
      <c r="H82" s="13"/>
      <c r="I82" s="13"/>
    </row>
    <row r="83" spans="8:9" x14ac:dyDescent="0.2">
      <c r="H83" s="13"/>
      <c r="I83" s="13"/>
    </row>
    <row r="84" spans="8:9" x14ac:dyDescent="0.2">
      <c r="H84" s="13"/>
      <c r="I84" s="13"/>
    </row>
    <row r="85" spans="8:9" x14ac:dyDescent="0.2">
      <c r="H85" s="13"/>
      <c r="I85" s="13"/>
    </row>
    <row r="86" spans="8:9" x14ac:dyDescent="0.2">
      <c r="H86" s="13"/>
      <c r="I86" s="13"/>
    </row>
    <row r="87" spans="8:9" x14ac:dyDescent="0.2">
      <c r="H87" s="13"/>
      <c r="I87" s="13"/>
    </row>
    <row r="88" spans="8:9" x14ac:dyDescent="0.2">
      <c r="H88" s="13"/>
      <c r="I88" s="13"/>
    </row>
    <row r="89" spans="8:9" x14ac:dyDescent="0.2">
      <c r="H89" s="13"/>
      <c r="I89" s="13"/>
    </row>
    <row r="90" spans="8:9" x14ac:dyDescent="0.2">
      <c r="H90" s="13"/>
      <c r="I90" s="13"/>
    </row>
    <row r="91" spans="8:9" x14ac:dyDescent="0.2">
      <c r="H91" s="13"/>
      <c r="I91" s="13"/>
    </row>
    <row r="92" spans="8:9" x14ac:dyDescent="0.2">
      <c r="H92" s="13"/>
      <c r="I92" s="13"/>
    </row>
    <row r="93" spans="8:9" x14ac:dyDescent="0.2">
      <c r="H93" s="13"/>
      <c r="I93" s="13"/>
    </row>
    <row r="94" spans="8:9" x14ac:dyDescent="0.2">
      <c r="H94" s="13"/>
      <c r="I94" s="13"/>
    </row>
    <row r="95" spans="8:9" x14ac:dyDescent="0.2">
      <c r="H95" s="13"/>
      <c r="I95" s="13"/>
    </row>
    <row r="96" spans="8:9" x14ac:dyDescent="0.2">
      <c r="H96" s="13"/>
      <c r="I96" s="13"/>
    </row>
    <row r="97" spans="8:9" x14ac:dyDescent="0.2">
      <c r="H97" s="13"/>
      <c r="I97" s="13"/>
    </row>
    <row r="98" spans="8:9" x14ac:dyDescent="0.2">
      <c r="H98" s="13"/>
      <c r="I98" s="13"/>
    </row>
    <row r="99" spans="8:9" x14ac:dyDescent="0.2">
      <c r="H99" s="13"/>
      <c r="I99" s="13"/>
    </row>
    <row r="100" spans="8:9" x14ac:dyDescent="0.2">
      <c r="H100" s="13"/>
      <c r="I100" s="13"/>
    </row>
    <row r="101" spans="8:9" x14ac:dyDescent="0.2">
      <c r="H101" s="13"/>
      <c r="I101" s="13"/>
    </row>
    <row r="102" spans="8:9" x14ac:dyDescent="0.2">
      <c r="H102" s="13"/>
      <c r="I102" s="13"/>
    </row>
    <row r="103" spans="8:9" x14ac:dyDescent="0.2">
      <c r="H103" s="13"/>
      <c r="I103" s="13"/>
    </row>
    <row r="104" spans="8:9" x14ac:dyDescent="0.2">
      <c r="H104" s="13"/>
      <c r="I104" s="13"/>
    </row>
    <row r="105" spans="8:9" x14ac:dyDescent="0.2">
      <c r="H105" s="13"/>
      <c r="I105" s="13"/>
    </row>
    <row r="106" spans="8:9" x14ac:dyDescent="0.2">
      <c r="H106" s="13"/>
      <c r="I106" s="13"/>
    </row>
    <row r="107" spans="8:9" x14ac:dyDescent="0.2">
      <c r="H107" s="13"/>
      <c r="I107" s="13"/>
    </row>
    <row r="108" spans="8:9" x14ac:dyDescent="0.2">
      <c r="H108" s="13"/>
      <c r="I108" s="13"/>
    </row>
    <row r="109" spans="8:9" x14ac:dyDescent="0.2">
      <c r="H109" s="13"/>
      <c r="I109" s="13"/>
    </row>
    <row r="110" spans="8:9" x14ac:dyDescent="0.2">
      <c r="H110" s="13"/>
      <c r="I110" s="13"/>
    </row>
    <row r="111" spans="8:9" x14ac:dyDescent="0.2">
      <c r="H111" s="13"/>
      <c r="I111" s="13"/>
    </row>
    <row r="112" spans="8:9" x14ac:dyDescent="0.2">
      <c r="H112" s="13"/>
      <c r="I112" s="13"/>
    </row>
    <row r="113" spans="8:9" x14ac:dyDescent="0.2">
      <c r="H113" s="13"/>
      <c r="I113" s="13"/>
    </row>
    <row r="114" spans="8:9" x14ac:dyDescent="0.2">
      <c r="H114" s="13"/>
      <c r="I114" s="13"/>
    </row>
    <row r="115" spans="8:9" x14ac:dyDescent="0.2">
      <c r="H115" s="13"/>
      <c r="I115" s="13"/>
    </row>
    <row r="116" spans="8:9" x14ac:dyDescent="0.2">
      <c r="H116" s="13"/>
      <c r="I116" s="13"/>
    </row>
    <row r="117" spans="8:9" x14ac:dyDescent="0.2">
      <c r="H117" s="13"/>
      <c r="I117" s="13"/>
    </row>
    <row r="118" spans="8:9" x14ac:dyDescent="0.2">
      <c r="H118" s="13"/>
      <c r="I118" s="13"/>
    </row>
    <row r="119" spans="8:9" x14ac:dyDescent="0.2">
      <c r="H119" s="13"/>
      <c r="I119" s="13"/>
    </row>
    <row r="120" spans="8:9" x14ac:dyDescent="0.2">
      <c r="H120" s="13"/>
      <c r="I120" s="13"/>
    </row>
    <row r="121" spans="8:9" x14ac:dyDescent="0.2">
      <c r="H121" s="13"/>
      <c r="I121" s="13"/>
    </row>
    <row r="122" spans="8:9" x14ac:dyDescent="0.2">
      <c r="H122" s="13"/>
      <c r="I122" s="13"/>
    </row>
    <row r="123" spans="8:9" x14ac:dyDescent="0.2">
      <c r="H123" s="13"/>
      <c r="I123" s="13"/>
    </row>
    <row r="124" spans="8:9" x14ac:dyDescent="0.2">
      <c r="H124" s="13"/>
      <c r="I124" s="13"/>
    </row>
    <row r="125" spans="8:9" x14ac:dyDescent="0.2">
      <c r="H125" s="13"/>
      <c r="I125" s="13"/>
    </row>
    <row r="126" spans="8:9" x14ac:dyDescent="0.2">
      <c r="H126" s="13"/>
      <c r="I126" s="13"/>
    </row>
    <row r="127" spans="8:9" x14ac:dyDescent="0.2">
      <c r="H127" s="13"/>
      <c r="I127" s="13"/>
    </row>
    <row r="128" spans="8:9" x14ac:dyDescent="0.2">
      <c r="H128" s="13"/>
      <c r="I128" s="13"/>
    </row>
    <row r="129" spans="8:9" x14ac:dyDescent="0.2">
      <c r="H129" s="13"/>
      <c r="I129" s="13"/>
    </row>
    <row r="130" spans="8:9" x14ac:dyDescent="0.2">
      <c r="H130" s="13"/>
      <c r="I130" s="13"/>
    </row>
    <row r="131" spans="8:9" x14ac:dyDescent="0.2">
      <c r="H131" s="13"/>
      <c r="I131" s="13"/>
    </row>
    <row r="132" spans="8:9" x14ac:dyDescent="0.2">
      <c r="H132" s="13"/>
      <c r="I132" s="13"/>
    </row>
    <row r="133" spans="8:9" x14ac:dyDescent="0.2">
      <c r="H133" s="13"/>
      <c r="I133" s="13"/>
    </row>
    <row r="134" spans="8:9" x14ac:dyDescent="0.2">
      <c r="H134" s="13"/>
      <c r="I134" s="13"/>
    </row>
    <row r="135" spans="8:9" x14ac:dyDescent="0.2">
      <c r="H135" s="13"/>
      <c r="I135" s="13"/>
    </row>
    <row r="136" spans="8:9" x14ac:dyDescent="0.2">
      <c r="H136" s="13"/>
      <c r="I136" s="13"/>
    </row>
    <row r="137" spans="8:9" x14ac:dyDescent="0.2">
      <c r="H137" s="13"/>
      <c r="I137" s="13"/>
    </row>
    <row r="138" spans="8:9" x14ac:dyDescent="0.2">
      <c r="H138" s="13"/>
      <c r="I138" s="13"/>
    </row>
    <row r="139" spans="8:9" x14ac:dyDescent="0.2">
      <c r="H139" s="13"/>
      <c r="I139" s="13"/>
    </row>
    <row r="140" spans="8:9" x14ac:dyDescent="0.2">
      <c r="H140" s="13"/>
      <c r="I140" s="13"/>
    </row>
    <row r="141" spans="8:9" x14ac:dyDescent="0.2">
      <c r="H141" s="13"/>
      <c r="I141" s="13"/>
    </row>
    <row r="142" spans="8:9" x14ac:dyDescent="0.2">
      <c r="H142" s="13"/>
      <c r="I142" s="13"/>
    </row>
    <row r="143" spans="8:9" x14ac:dyDescent="0.2">
      <c r="H143" s="13"/>
      <c r="I143" s="13"/>
    </row>
    <row r="144" spans="8:9" x14ac:dyDescent="0.2">
      <c r="H144" s="13"/>
      <c r="I144" s="13"/>
    </row>
    <row r="145" spans="8:9" x14ac:dyDescent="0.2">
      <c r="H145" s="13"/>
      <c r="I145" s="13"/>
    </row>
    <row r="146" spans="8:9" x14ac:dyDescent="0.2">
      <c r="H146" s="13"/>
      <c r="I146" s="13"/>
    </row>
    <row r="147" spans="8:9" x14ac:dyDescent="0.2">
      <c r="H147" s="13"/>
      <c r="I147" s="13"/>
    </row>
    <row r="148" spans="8:9" x14ac:dyDescent="0.2">
      <c r="H148" s="13"/>
      <c r="I148" s="13"/>
    </row>
    <row r="149" spans="8:9" x14ac:dyDescent="0.2">
      <c r="H149" s="13"/>
      <c r="I149" s="13"/>
    </row>
    <row r="150" spans="8:9" x14ac:dyDescent="0.2">
      <c r="H150" s="13"/>
      <c r="I150" s="13"/>
    </row>
    <row r="151" spans="8:9" x14ac:dyDescent="0.2">
      <c r="H151" s="13"/>
      <c r="I151" s="13"/>
    </row>
    <row r="152" spans="8:9" x14ac:dyDescent="0.2">
      <c r="H152" s="13"/>
      <c r="I152" s="13"/>
    </row>
    <row r="153" spans="8:9" x14ac:dyDescent="0.2">
      <c r="H153" s="13"/>
      <c r="I153" s="13"/>
    </row>
    <row r="154" spans="8:9" x14ac:dyDescent="0.2">
      <c r="H154" s="13"/>
      <c r="I154" s="13"/>
    </row>
  </sheetData>
  <sheetProtection sheet="1" objects="1" scenarios="1"/>
  <mergeCells count="9">
    <mergeCell ref="B7:O7"/>
    <mergeCell ref="L4:O5"/>
    <mergeCell ref="B2:O2"/>
    <mergeCell ref="B3:C3"/>
    <mergeCell ref="B4:C4"/>
    <mergeCell ref="D4:J4"/>
    <mergeCell ref="B5:C5"/>
    <mergeCell ref="D5:J5"/>
    <mergeCell ref="L3:M3"/>
  </mergeCells>
  <dataValidations count="8">
    <dataValidation type="date" operator="greaterThanOrEqual" allowBlank="1" showInputMessage="1" showErrorMessage="1" sqref="H12:H31" xr:uid="{00000000-0002-0000-0200-000000000000}">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31" xr:uid="{00000000-0002-0000-0200-000001000000}">
      <formula1>L12&lt;10000</formula1>
    </dataValidation>
    <dataValidation type="date" allowBlank="1" showInputMessage="1" showErrorMessage="1" errorTitle="Falsches Geburtsdatum" error="Geben Sie bitte ein gültiges Geburtsdatum ein" sqref="E12:E31" xr:uid="{00000000-0002-0000-0200-000002000000}">
      <formula1>20090</formula1>
      <formula2>41274</formula2>
    </dataValidation>
    <dataValidation type="list" allowBlank="1" showInputMessage="1" showErrorMessage="1" sqref="F12:F31" xr:uid="{00000000-0002-0000-0200-000004000000}">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00000000-0002-0000-0200-000005000000}">
      <formula1>J12&lt;2100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00000000-0002-0000-0200-000006000000}">
      <formula1>K12&gt;J12</formula1>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Kursbeginn" prompt="Eingabemöglichkeit_x000a_vom 01.01.2023 bis zum 31.12.2023 möglich_x000a_" sqref="G12:G31" xr:uid="{606764FD-1A62-4D18-9950-7BFB3BFFC399}">
      <formula1>44927</formula1>
      <formula2>45291</formula2>
    </dataValidation>
    <dataValidation type="date" errorStyle="information" allowBlank="1" showInputMessage="1" showErrorMessage="1" errorTitle="in der Einrichtung seit" error="Sie können das Datum eintragen, seit dem der/die Auszubildende sich in Ihrer Einrichtung befindet" sqref="I12:I31" xr:uid="{785182F5-7351-4FAA-AF28-4BCF21B4712D}">
      <formula1>43831</formula1>
      <formula2>46022</formula2>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2242-FA26-408B-828A-AF67AA919C40}">
  <sheetPr>
    <tabColor rgb="FFFFFF00"/>
    <pageSetUpPr fitToPage="1"/>
  </sheetPr>
  <dimension ref="B1:P154"/>
  <sheetViews>
    <sheetView showGridLines="0" zoomScale="90" zoomScaleNormal="90" zoomScaleSheetLayoutView="40" zoomScalePageLayoutView="50" workbookViewId="0">
      <selection activeCell="D3" sqref="D3"/>
    </sheetView>
  </sheetViews>
  <sheetFormatPr baseColWidth="10" defaultColWidth="59.85546875" defaultRowHeight="12.75" x14ac:dyDescent="0.2"/>
  <cols>
    <col min="1" max="1" width="3.140625" style="13" customWidth="1"/>
    <col min="2" max="2" width="8.42578125" style="13" customWidth="1"/>
    <col min="3" max="4" width="20.5703125" style="13" customWidth="1"/>
    <col min="5" max="5" width="14" style="13" bestFit="1" customWidth="1"/>
    <col min="6" max="6" width="12.5703125" style="13" customWidth="1"/>
    <col min="7" max="7" width="20.5703125" style="13" customWidth="1"/>
    <col min="8" max="8" width="22.140625" style="15" bestFit="1" customWidth="1"/>
    <col min="9" max="9" width="20.5703125" style="15" customWidth="1"/>
    <col min="10" max="14" width="20.5703125" style="13" customWidth="1"/>
    <col min="15" max="15" width="36.85546875" style="13" customWidth="1"/>
    <col min="16" max="16" width="59.85546875" style="13" hidden="1" customWidth="1"/>
    <col min="17" max="16384" width="59.85546875" style="13"/>
  </cols>
  <sheetData>
    <row r="1" spans="2:16" ht="9.9499999999999993" customHeight="1" thickBot="1" x14ac:dyDescent="0.25"/>
    <row r="2" spans="2:16" s="7" customFormat="1" ht="48.75" customHeight="1" thickBot="1" x14ac:dyDescent="0.25">
      <c r="B2" s="93" t="s">
        <v>590</v>
      </c>
      <c r="C2" s="94"/>
      <c r="D2" s="94"/>
      <c r="E2" s="94"/>
      <c r="F2" s="94"/>
      <c r="G2" s="94"/>
      <c r="H2" s="94"/>
      <c r="I2" s="94"/>
      <c r="J2" s="94"/>
      <c r="K2" s="94"/>
      <c r="L2" s="94"/>
      <c r="M2" s="94"/>
      <c r="N2" s="94"/>
      <c r="O2" s="95"/>
    </row>
    <row r="3" spans="2:16" s="7" customFormat="1" ht="25.5" customHeight="1" thickBot="1" x14ac:dyDescent="0.25">
      <c r="B3" s="98" t="s">
        <v>62</v>
      </c>
      <c r="C3" s="99"/>
      <c r="D3" s="26"/>
      <c r="L3" s="103" t="s">
        <v>99</v>
      </c>
      <c r="M3" s="104"/>
      <c r="O3" s="46" t="s">
        <v>609</v>
      </c>
    </row>
    <row r="4" spans="2:16" s="7" customFormat="1" ht="25.5" customHeight="1" thickTop="1" thickBot="1" x14ac:dyDescent="0.25">
      <c r="B4" s="96" t="s">
        <v>44</v>
      </c>
      <c r="C4" s="97"/>
      <c r="D4" s="100"/>
      <c r="E4" s="101"/>
      <c r="F4" s="101"/>
      <c r="G4" s="101"/>
      <c r="H4" s="101"/>
      <c r="I4" s="101"/>
      <c r="J4" s="102"/>
      <c r="L4" s="105" t="s">
        <v>119</v>
      </c>
      <c r="M4" s="106"/>
      <c r="N4" s="106"/>
      <c r="O4" s="107"/>
    </row>
    <row r="5" spans="2:16" s="7" customFormat="1" ht="25.5" customHeight="1" thickTop="1" thickBot="1" x14ac:dyDescent="0.25">
      <c r="B5" s="96" t="s">
        <v>70</v>
      </c>
      <c r="C5" s="97"/>
      <c r="D5" s="100"/>
      <c r="E5" s="101"/>
      <c r="F5" s="101"/>
      <c r="G5" s="101"/>
      <c r="H5" s="101"/>
      <c r="I5" s="101"/>
      <c r="J5" s="102"/>
      <c r="K5" s="10"/>
      <c r="L5" s="108"/>
      <c r="M5" s="109"/>
      <c r="N5" s="109"/>
      <c r="O5" s="110"/>
    </row>
    <row r="6" spans="2:16" s="23" customFormat="1" ht="3" customHeight="1" thickTop="1" thickBot="1" x14ac:dyDescent="0.25">
      <c r="B6" s="24"/>
      <c r="C6" s="24"/>
      <c r="D6" s="40"/>
      <c r="E6" s="40"/>
      <c r="F6" s="40"/>
      <c r="G6" s="40"/>
      <c r="H6" s="40"/>
      <c r="I6" s="40"/>
      <c r="J6" s="40"/>
      <c r="K6" s="10"/>
      <c r="L6" s="25"/>
      <c r="M6" s="25"/>
      <c r="N6" s="25"/>
      <c r="O6" s="25"/>
    </row>
    <row r="7" spans="2:16" s="23" customFormat="1" ht="25.5" customHeight="1" thickBot="1" x14ac:dyDescent="0.25">
      <c r="B7" s="90" t="s">
        <v>110</v>
      </c>
      <c r="C7" s="91"/>
      <c r="D7" s="91"/>
      <c r="E7" s="91"/>
      <c r="F7" s="91"/>
      <c r="G7" s="91"/>
      <c r="H7" s="91"/>
      <c r="I7" s="91"/>
      <c r="J7" s="91"/>
      <c r="K7" s="91"/>
      <c r="L7" s="91"/>
      <c r="M7" s="91"/>
      <c r="N7" s="91"/>
      <c r="O7" s="92"/>
    </row>
    <row r="8" spans="2:16" s="7" customFormat="1" ht="3" customHeight="1" thickBot="1" x14ac:dyDescent="0.25">
      <c r="K8" s="11"/>
      <c r="L8" s="16"/>
      <c r="M8" s="16"/>
      <c r="N8" s="16"/>
    </row>
    <row r="9" spans="2:16" s="12" customFormat="1" ht="12.6" customHeight="1" thickBot="1" x14ac:dyDescent="0.25">
      <c r="B9" s="9">
        <v>1</v>
      </c>
      <c r="C9" s="9">
        <v>2</v>
      </c>
      <c r="D9" s="9">
        <v>3</v>
      </c>
      <c r="E9" s="9">
        <v>4</v>
      </c>
      <c r="F9" s="9">
        <v>5</v>
      </c>
      <c r="G9" s="9">
        <v>6</v>
      </c>
      <c r="H9" s="9">
        <v>7</v>
      </c>
      <c r="I9" s="9">
        <v>8</v>
      </c>
      <c r="J9" s="9">
        <v>9</v>
      </c>
      <c r="K9" s="9">
        <v>10</v>
      </c>
      <c r="L9" s="9">
        <v>11</v>
      </c>
      <c r="M9" s="9">
        <v>12</v>
      </c>
      <c r="N9" s="9">
        <v>13</v>
      </c>
      <c r="O9" s="9">
        <v>14</v>
      </c>
    </row>
    <row r="10" spans="2:16" s="18" customFormat="1" ht="3" customHeight="1" thickBot="1" x14ac:dyDescent="0.25">
      <c r="B10" s="20"/>
      <c r="C10" s="20"/>
      <c r="D10" s="20"/>
      <c r="E10" s="20"/>
      <c r="F10" s="20"/>
      <c r="G10" s="20"/>
      <c r="H10" s="20"/>
      <c r="I10" s="20"/>
      <c r="J10" s="20"/>
      <c r="K10" s="20"/>
      <c r="L10" s="20"/>
      <c r="M10" s="20"/>
      <c r="N10" s="20"/>
      <c r="O10" s="20"/>
    </row>
    <row r="11" spans="2:16" s="7" customFormat="1" ht="84.75" customHeight="1" thickBot="1" x14ac:dyDescent="0.25">
      <c r="B11" s="21" t="s">
        <v>45</v>
      </c>
      <c r="C11" s="19" t="s">
        <v>0</v>
      </c>
      <c r="D11" s="19" t="s">
        <v>46</v>
      </c>
      <c r="E11" s="19" t="s">
        <v>47</v>
      </c>
      <c r="F11" s="19" t="s">
        <v>36</v>
      </c>
      <c r="G11" s="19" t="s">
        <v>593</v>
      </c>
      <c r="H11" s="19" t="s">
        <v>63</v>
      </c>
      <c r="I11" s="8" t="s">
        <v>114</v>
      </c>
      <c r="J11" s="19" t="s">
        <v>118</v>
      </c>
      <c r="K11" s="19" t="s">
        <v>584</v>
      </c>
      <c r="L11" s="19" t="s">
        <v>120</v>
      </c>
      <c r="M11" s="19" t="s">
        <v>91</v>
      </c>
      <c r="N11" s="19" t="s">
        <v>87</v>
      </c>
      <c r="O11" s="22" t="s">
        <v>579</v>
      </c>
    </row>
    <row r="12" spans="2:16" s="7" customFormat="1" ht="30" customHeight="1" thickBot="1" x14ac:dyDescent="0.25">
      <c r="B12" s="61">
        <f>ROW(B1)</f>
        <v>1</v>
      </c>
      <c r="C12" s="75"/>
      <c r="D12" s="75"/>
      <c r="E12" s="78"/>
      <c r="F12" s="76"/>
      <c r="G12" s="78"/>
      <c r="H12" s="78"/>
      <c r="I12" s="78"/>
      <c r="J12" s="79"/>
      <c r="K12" s="79"/>
      <c r="L12" s="79"/>
      <c r="M12" s="80">
        <f t="shared" ref="M12:M31" si="0">L12/14</f>
        <v>0</v>
      </c>
      <c r="N12" s="80">
        <f>K12-M12</f>
        <v>0</v>
      </c>
      <c r="O12" s="82"/>
      <c r="P12" s="7" t="s">
        <v>74</v>
      </c>
    </row>
    <row r="13" spans="2:16" ht="30" customHeight="1" thickBot="1" x14ac:dyDescent="0.25">
      <c r="B13" s="61">
        <f t="shared" ref="B13:B31" si="1">ROW(B2)</f>
        <v>2</v>
      </c>
      <c r="C13" s="75"/>
      <c r="D13" s="75"/>
      <c r="E13" s="78"/>
      <c r="F13" s="76"/>
      <c r="G13" s="78"/>
      <c r="H13" s="78"/>
      <c r="I13" s="78"/>
      <c r="J13" s="79"/>
      <c r="K13" s="79"/>
      <c r="L13" s="79"/>
      <c r="M13" s="80">
        <f t="shared" si="0"/>
        <v>0</v>
      </c>
      <c r="N13" s="80">
        <f t="shared" ref="N13:N31" si="2">K13-M13</f>
        <v>0</v>
      </c>
      <c r="O13" s="82"/>
      <c r="P13" s="7" t="s">
        <v>75</v>
      </c>
    </row>
    <row r="14" spans="2:16" ht="30" customHeight="1" thickBot="1" x14ac:dyDescent="0.25">
      <c r="B14" s="61">
        <f t="shared" si="1"/>
        <v>3</v>
      </c>
      <c r="C14" s="75"/>
      <c r="D14" s="75"/>
      <c r="E14" s="78"/>
      <c r="F14" s="76"/>
      <c r="G14" s="78"/>
      <c r="H14" s="78"/>
      <c r="I14" s="78"/>
      <c r="J14" s="79"/>
      <c r="K14" s="79"/>
      <c r="L14" s="79"/>
      <c r="M14" s="80">
        <f t="shared" si="0"/>
        <v>0</v>
      </c>
      <c r="N14" s="80">
        <f t="shared" si="2"/>
        <v>0</v>
      </c>
      <c r="O14" s="82"/>
      <c r="P14" s="7" t="s">
        <v>85</v>
      </c>
    </row>
    <row r="15" spans="2:16" ht="30" customHeight="1" thickBot="1" x14ac:dyDescent="0.25">
      <c r="B15" s="61">
        <f t="shared" si="1"/>
        <v>4</v>
      </c>
      <c r="C15" s="75"/>
      <c r="D15" s="75"/>
      <c r="E15" s="78"/>
      <c r="F15" s="76"/>
      <c r="G15" s="78"/>
      <c r="H15" s="78"/>
      <c r="I15" s="78"/>
      <c r="J15" s="79"/>
      <c r="K15" s="79"/>
      <c r="L15" s="79"/>
      <c r="M15" s="80">
        <f t="shared" si="0"/>
        <v>0</v>
      </c>
      <c r="N15" s="80">
        <f t="shared" si="2"/>
        <v>0</v>
      </c>
      <c r="O15" s="82"/>
      <c r="P15" s="7" t="s">
        <v>82</v>
      </c>
    </row>
    <row r="16" spans="2:16" ht="30" customHeight="1" thickBot="1" x14ac:dyDescent="0.25">
      <c r="B16" s="61">
        <f t="shared" si="1"/>
        <v>5</v>
      </c>
      <c r="C16" s="75"/>
      <c r="D16" s="75"/>
      <c r="E16" s="78"/>
      <c r="F16" s="76"/>
      <c r="G16" s="78"/>
      <c r="H16" s="78"/>
      <c r="I16" s="78"/>
      <c r="J16" s="79"/>
      <c r="K16" s="79"/>
      <c r="L16" s="79"/>
      <c r="M16" s="80">
        <f t="shared" si="0"/>
        <v>0</v>
      </c>
      <c r="N16" s="80">
        <f t="shared" si="2"/>
        <v>0</v>
      </c>
      <c r="O16" s="82"/>
      <c r="P16" s="7" t="s">
        <v>83</v>
      </c>
    </row>
    <row r="17" spans="2:16" ht="30" customHeight="1" thickBot="1" x14ac:dyDescent="0.25">
      <c r="B17" s="61">
        <f t="shared" si="1"/>
        <v>6</v>
      </c>
      <c r="C17" s="75"/>
      <c r="D17" s="75"/>
      <c r="E17" s="78"/>
      <c r="F17" s="76"/>
      <c r="G17" s="78"/>
      <c r="H17" s="78"/>
      <c r="I17" s="78"/>
      <c r="J17" s="79"/>
      <c r="K17" s="79"/>
      <c r="L17" s="79"/>
      <c r="M17" s="80">
        <f t="shared" si="0"/>
        <v>0</v>
      </c>
      <c r="N17" s="80">
        <f t="shared" si="2"/>
        <v>0</v>
      </c>
      <c r="O17" s="82"/>
      <c r="P17" s="7" t="s">
        <v>84</v>
      </c>
    </row>
    <row r="18" spans="2:16" ht="30" customHeight="1" thickBot="1" x14ac:dyDescent="0.25">
      <c r="B18" s="61">
        <f t="shared" si="1"/>
        <v>7</v>
      </c>
      <c r="C18" s="75"/>
      <c r="D18" s="75"/>
      <c r="E18" s="78"/>
      <c r="F18" s="76"/>
      <c r="G18" s="78"/>
      <c r="H18" s="78"/>
      <c r="I18" s="78"/>
      <c r="J18" s="79"/>
      <c r="K18" s="79"/>
      <c r="L18" s="79"/>
      <c r="M18" s="80">
        <f t="shared" si="0"/>
        <v>0</v>
      </c>
      <c r="N18" s="80">
        <f t="shared" si="2"/>
        <v>0</v>
      </c>
      <c r="O18" s="82"/>
      <c r="P18" s="7" t="s">
        <v>76</v>
      </c>
    </row>
    <row r="19" spans="2:16" ht="30" customHeight="1" thickBot="1" x14ac:dyDescent="0.25">
      <c r="B19" s="61">
        <f t="shared" si="1"/>
        <v>8</v>
      </c>
      <c r="C19" s="75"/>
      <c r="D19" s="75"/>
      <c r="E19" s="78"/>
      <c r="F19" s="76"/>
      <c r="G19" s="78"/>
      <c r="H19" s="78"/>
      <c r="I19" s="78"/>
      <c r="J19" s="79"/>
      <c r="K19" s="79"/>
      <c r="L19" s="79"/>
      <c r="M19" s="80">
        <f t="shared" si="0"/>
        <v>0</v>
      </c>
      <c r="N19" s="80">
        <f t="shared" si="2"/>
        <v>0</v>
      </c>
      <c r="O19" s="82"/>
      <c r="P19" s="7" t="s">
        <v>77</v>
      </c>
    </row>
    <row r="20" spans="2:16" ht="30" customHeight="1" thickBot="1" x14ac:dyDescent="0.25">
      <c r="B20" s="61">
        <f t="shared" si="1"/>
        <v>9</v>
      </c>
      <c r="C20" s="75"/>
      <c r="D20" s="75"/>
      <c r="E20" s="78"/>
      <c r="F20" s="76"/>
      <c r="G20" s="78"/>
      <c r="H20" s="78"/>
      <c r="I20" s="78"/>
      <c r="J20" s="79"/>
      <c r="K20" s="79"/>
      <c r="L20" s="79"/>
      <c r="M20" s="80">
        <f t="shared" si="0"/>
        <v>0</v>
      </c>
      <c r="N20" s="80">
        <f t="shared" si="2"/>
        <v>0</v>
      </c>
      <c r="O20" s="82"/>
      <c r="P20" s="7" t="s">
        <v>78</v>
      </c>
    </row>
    <row r="21" spans="2:16" ht="30" customHeight="1" thickBot="1" x14ac:dyDescent="0.25">
      <c r="B21" s="61">
        <f t="shared" si="1"/>
        <v>10</v>
      </c>
      <c r="C21" s="75"/>
      <c r="D21" s="75"/>
      <c r="E21" s="78"/>
      <c r="F21" s="76"/>
      <c r="G21" s="78"/>
      <c r="H21" s="78"/>
      <c r="I21" s="78"/>
      <c r="J21" s="79"/>
      <c r="K21" s="79"/>
      <c r="L21" s="79"/>
      <c r="M21" s="80">
        <f t="shared" si="0"/>
        <v>0</v>
      </c>
      <c r="N21" s="80">
        <f t="shared" si="2"/>
        <v>0</v>
      </c>
      <c r="O21" s="82"/>
      <c r="P21" s="7" t="s">
        <v>79</v>
      </c>
    </row>
    <row r="22" spans="2:16" ht="30" customHeight="1" thickBot="1" x14ac:dyDescent="0.25">
      <c r="B22" s="61">
        <f t="shared" si="1"/>
        <v>11</v>
      </c>
      <c r="C22" s="75"/>
      <c r="D22" s="75"/>
      <c r="E22" s="78"/>
      <c r="F22" s="76"/>
      <c r="G22" s="78"/>
      <c r="H22" s="78"/>
      <c r="I22" s="78"/>
      <c r="J22" s="79"/>
      <c r="K22" s="79"/>
      <c r="L22" s="79"/>
      <c r="M22" s="80">
        <f t="shared" si="0"/>
        <v>0</v>
      </c>
      <c r="N22" s="80">
        <f t="shared" si="2"/>
        <v>0</v>
      </c>
      <c r="O22" s="82"/>
      <c r="P22" s="7" t="s">
        <v>80</v>
      </c>
    </row>
    <row r="23" spans="2:16" ht="30" customHeight="1" thickBot="1" x14ac:dyDescent="0.25">
      <c r="B23" s="61">
        <f t="shared" si="1"/>
        <v>12</v>
      </c>
      <c r="C23" s="75"/>
      <c r="D23" s="75"/>
      <c r="E23" s="78"/>
      <c r="F23" s="76"/>
      <c r="G23" s="78"/>
      <c r="H23" s="78"/>
      <c r="I23" s="78"/>
      <c r="J23" s="79"/>
      <c r="K23" s="79"/>
      <c r="L23" s="79"/>
      <c r="M23" s="80">
        <f t="shared" si="0"/>
        <v>0</v>
      </c>
      <c r="N23" s="80">
        <f t="shared" si="2"/>
        <v>0</v>
      </c>
      <c r="O23" s="82"/>
      <c r="P23" s="7" t="s">
        <v>81</v>
      </c>
    </row>
    <row r="24" spans="2:16" ht="30" customHeight="1" thickBot="1" x14ac:dyDescent="0.25">
      <c r="B24" s="61">
        <f t="shared" si="1"/>
        <v>13</v>
      </c>
      <c r="C24" s="75"/>
      <c r="D24" s="75"/>
      <c r="E24" s="78"/>
      <c r="F24" s="76"/>
      <c r="G24" s="78"/>
      <c r="H24" s="78"/>
      <c r="I24" s="78"/>
      <c r="J24" s="79"/>
      <c r="K24" s="79"/>
      <c r="L24" s="79"/>
      <c r="M24" s="80">
        <f t="shared" si="0"/>
        <v>0</v>
      </c>
      <c r="N24" s="80">
        <f t="shared" si="2"/>
        <v>0</v>
      </c>
      <c r="O24" s="82"/>
      <c r="P24" s="7" t="s">
        <v>61</v>
      </c>
    </row>
    <row r="25" spans="2:16" ht="30" customHeight="1" thickBot="1" x14ac:dyDescent="0.25">
      <c r="B25" s="61">
        <f t="shared" si="1"/>
        <v>14</v>
      </c>
      <c r="C25" s="75"/>
      <c r="D25" s="75"/>
      <c r="E25" s="78"/>
      <c r="F25" s="76"/>
      <c r="G25" s="78"/>
      <c r="H25" s="78"/>
      <c r="I25" s="78"/>
      <c r="J25" s="79"/>
      <c r="K25" s="79"/>
      <c r="L25" s="79"/>
      <c r="M25" s="80">
        <f t="shared" si="0"/>
        <v>0</v>
      </c>
      <c r="N25" s="80">
        <f t="shared" si="2"/>
        <v>0</v>
      </c>
      <c r="O25" s="82"/>
      <c r="P25" s="7" t="s">
        <v>61</v>
      </c>
    </row>
    <row r="26" spans="2:16" ht="30" customHeight="1" thickBot="1" x14ac:dyDescent="0.25">
      <c r="B26" s="61">
        <f t="shared" si="1"/>
        <v>15</v>
      </c>
      <c r="C26" s="75"/>
      <c r="D26" s="75"/>
      <c r="E26" s="78"/>
      <c r="F26" s="76"/>
      <c r="G26" s="78"/>
      <c r="H26" s="78"/>
      <c r="I26" s="78"/>
      <c r="J26" s="79"/>
      <c r="K26" s="79"/>
      <c r="L26" s="79"/>
      <c r="M26" s="80">
        <f t="shared" si="0"/>
        <v>0</v>
      </c>
      <c r="N26" s="80">
        <f t="shared" si="2"/>
        <v>0</v>
      </c>
      <c r="O26" s="82"/>
      <c r="P26" s="7" t="s">
        <v>61</v>
      </c>
    </row>
    <row r="27" spans="2:16" ht="30" customHeight="1" thickBot="1" x14ac:dyDescent="0.25">
      <c r="B27" s="61">
        <f t="shared" si="1"/>
        <v>16</v>
      </c>
      <c r="C27" s="75"/>
      <c r="D27" s="75"/>
      <c r="E27" s="78"/>
      <c r="F27" s="76"/>
      <c r="G27" s="78"/>
      <c r="H27" s="78"/>
      <c r="I27" s="78"/>
      <c r="J27" s="79"/>
      <c r="K27" s="79"/>
      <c r="L27" s="79"/>
      <c r="M27" s="80">
        <f t="shared" si="0"/>
        <v>0</v>
      </c>
      <c r="N27" s="80">
        <f t="shared" si="2"/>
        <v>0</v>
      </c>
      <c r="O27" s="82"/>
      <c r="P27" s="7"/>
    </row>
    <row r="28" spans="2:16" ht="30" customHeight="1" thickBot="1" x14ac:dyDescent="0.25">
      <c r="B28" s="61">
        <f t="shared" si="1"/>
        <v>17</v>
      </c>
      <c r="C28" s="75"/>
      <c r="D28" s="75"/>
      <c r="E28" s="78"/>
      <c r="F28" s="76"/>
      <c r="G28" s="78"/>
      <c r="H28" s="78"/>
      <c r="I28" s="78"/>
      <c r="J28" s="79"/>
      <c r="K28" s="79"/>
      <c r="L28" s="79"/>
      <c r="M28" s="80">
        <f t="shared" si="0"/>
        <v>0</v>
      </c>
      <c r="N28" s="80">
        <f t="shared" si="2"/>
        <v>0</v>
      </c>
      <c r="O28" s="82"/>
      <c r="P28" s="7"/>
    </row>
    <row r="29" spans="2:16" ht="30" customHeight="1" thickBot="1" x14ac:dyDescent="0.25">
      <c r="B29" s="61">
        <f t="shared" si="1"/>
        <v>18</v>
      </c>
      <c r="C29" s="75"/>
      <c r="D29" s="75"/>
      <c r="E29" s="78"/>
      <c r="F29" s="76"/>
      <c r="G29" s="78"/>
      <c r="H29" s="78"/>
      <c r="I29" s="78"/>
      <c r="J29" s="79"/>
      <c r="K29" s="79"/>
      <c r="L29" s="79"/>
      <c r="M29" s="80">
        <f t="shared" si="0"/>
        <v>0</v>
      </c>
      <c r="N29" s="80">
        <f t="shared" si="2"/>
        <v>0</v>
      </c>
      <c r="O29" s="82"/>
      <c r="P29" s="7" t="s">
        <v>61</v>
      </c>
    </row>
    <row r="30" spans="2:16" ht="30" customHeight="1" thickBot="1" x14ac:dyDescent="0.25">
      <c r="B30" s="61">
        <f t="shared" si="1"/>
        <v>19</v>
      </c>
      <c r="C30" s="75"/>
      <c r="D30" s="75"/>
      <c r="E30" s="78"/>
      <c r="F30" s="76"/>
      <c r="G30" s="78"/>
      <c r="H30" s="78"/>
      <c r="I30" s="78"/>
      <c r="J30" s="79"/>
      <c r="K30" s="79"/>
      <c r="L30" s="79"/>
      <c r="M30" s="80">
        <f t="shared" si="0"/>
        <v>0</v>
      </c>
      <c r="N30" s="80">
        <f t="shared" si="2"/>
        <v>0</v>
      </c>
      <c r="O30" s="82"/>
      <c r="P30" s="14"/>
    </row>
    <row r="31" spans="2:16" s="7" customFormat="1" ht="30" customHeight="1" thickBot="1" x14ac:dyDescent="0.25">
      <c r="B31" s="61">
        <f t="shared" si="1"/>
        <v>20</v>
      </c>
      <c r="C31" s="75"/>
      <c r="D31" s="75"/>
      <c r="E31" s="78"/>
      <c r="F31" s="76"/>
      <c r="G31" s="78"/>
      <c r="H31" s="78"/>
      <c r="I31" s="78"/>
      <c r="J31" s="79"/>
      <c r="K31" s="79"/>
      <c r="L31" s="79"/>
      <c r="M31" s="81">
        <f t="shared" si="0"/>
        <v>0</v>
      </c>
      <c r="N31" s="81">
        <f t="shared" si="2"/>
        <v>0</v>
      </c>
      <c r="O31" s="82"/>
      <c r="P31" s="14"/>
    </row>
    <row r="32" spans="2:16" ht="30" customHeight="1" thickBot="1" x14ac:dyDescent="0.25">
      <c r="B32" s="73" t="s">
        <v>49</v>
      </c>
      <c r="C32" s="71">
        <f>SUBTOTAL(103,Tabelle410[Name])</f>
        <v>0</v>
      </c>
      <c r="D32" s="70"/>
      <c r="E32" s="70"/>
      <c r="F32" s="70"/>
      <c r="G32" s="70"/>
      <c r="H32" s="70"/>
      <c r="I32" s="70"/>
      <c r="J32" s="72"/>
      <c r="K32" s="72"/>
      <c r="L32" s="72"/>
      <c r="M32" s="72"/>
      <c r="N32" s="72">
        <f>SUBTOTAL(109,Tabelle410[Mehrkosten im Sinne des § 27 PflBG])</f>
        <v>0</v>
      </c>
      <c r="O32" s="70"/>
    </row>
    <row r="33" spans="8:9" ht="30" customHeight="1" x14ac:dyDescent="0.2">
      <c r="H33" s="13"/>
      <c r="I33" s="13"/>
    </row>
    <row r="34" spans="8:9" ht="30" customHeight="1" x14ac:dyDescent="0.2">
      <c r="H34" s="13"/>
      <c r="I34" s="13"/>
    </row>
    <row r="35" spans="8:9" ht="30" customHeight="1" x14ac:dyDescent="0.2">
      <c r="H35" s="13"/>
      <c r="I35" s="13"/>
    </row>
    <row r="36" spans="8:9" ht="30" customHeight="1" x14ac:dyDescent="0.2">
      <c r="H36" s="13"/>
      <c r="I36" s="13"/>
    </row>
    <row r="37" spans="8:9" ht="30" customHeight="1" x14ac:dyDescent="0.2">
      <c r="H37" s="13"/>
      <c r="I37" s="13"/>
    </row>
    <row r="38" spans="8:9" ht="30" customHeight="1" x14ac:dyDescent="0.2">
      <c r="H38" s="13"/>
      <c r="I38" s="13"/>
    </row>
    <row r="39" spans="8:9" ht="30" customHeight="1" x14ac:dyDescent="0.2">
      <c r="H39" s="13"/>
      <c r="I39" s="13"/>
    </row>
    <row r="40" spans="8:9" ht="30" customHeight="1" x14ac:dyDescent="0.2">
      <c r="H40" s="13"/>
      <c r="I40" s="13"/>
    </row>
    <row r="41" spans="8:9" ht="30" customHeight="1" x14ac:dyDescent="0.2">
      <c r="H41" s="13"/>
      <c r="I41" s="13"/>
    </row>
    <row r="42" spans="8:9" ht="30" customHeight="1" x14ac:dyDescent="0.2">
      <c r="H42" s="13"/>
      <c r="I42" s="13"/>
    </row>
    <row r="43" spans="8:9" ht="30" customHeight="1" x14ac:dyDescent="0.2">
      <c r="H43" s="13"/>
      <c r="I43" s="13"/>
    </row>
    <row r="44" spans="8:9" ht="30" customHeight="1" x14ac:dyDescent="0.2">
      <c r="H44" s="13"/>
      <c r="I44" s="13"/>
    </row>
    <row r="45" spans="8:9" ht="30" customHeight="1" x14ac:dyDescent="0.2">
      <c r="H45" s="13"/>
      <c r="I45" s="13"/>
    </row>
    <row r="46" spans="8:9" ht="30" customHeight="1" x14ac:dyDescent="0.2">
      <c r="H46" s="13"/>
      <c r="I46" s="13"/>
    </row>
    <row r="47" spans="8:9" ht="30" customHeight="1" x14ac:dyDescent="0.2">
      <c r="H47" s="13"/>
      <c r="I47" s="13"/>
    </row>
    <row r="48" spans="8:9" ht="30" customHeight="1" x14ac:dyDescent="0.2">
      <c r="H48" s="13"/>
      <c r="I48" s="13"/>
    </row>
    <row r="49" spans="8:9" ht="30" customHeight="1" x14ac:dyDescent="0.2">
      <c r="H49" s="13"/>
      <c r="I49" s="13"/>
    </row>
    <row r="50" spans="8:9" ht="30" customHeight="1" x14ac:dyDescent="0.2">
      <c r="H50" s="13"/>
      <c r="I50" s="13"/>
    </row>
    <row r="51" spans="8:9" ht="30" customHeight="1" x14ac:dyDescent="0.2">
      <c r="H51" s="13"/>
      <c r="I51" s="13"/>
    </row>
    <row r="52" spans="8:9" ht="30" customHeight="1" x14ac:dyDescent="0.2">
      <c r="H52" s="13"/>
      <c r="I52" s="13"/>
    </row>
    <row r="53" spans="8:9" ht="30" customHeight="1" x14ac:dyDescent="0.2">
      <c r="H53" s="13"/>
      <c r="I53" s="13"/>
    </row>
    <row r="54" spans="8:9" ht="30" customHeight="1" x14ac:dyDescent="0.2">
      <c r="H54" s="13"/>
      <c r="I54" s="13"/>
    </row>
    <row r="55" spans="8:9" ht="30" customHeight="1" x14ac:dyDescent="0.2">
      <c r="H55" s="13"/>
      <c r="I55" s="13"/>
    </row>
    <row r="56" spans="8:9" ht="30" customHeight="1" x14ac:dyDescent="0.2">
      <c r="H56" s="13"/>
      <c r="I56" s="13"/>
    </row>
    <row r="57" spans="8:9" ht="30" customHeight="1" x14ac:dyDescent="0.2">
      <c r="H57" s="13"/>
      <c r="I57" s="13"/>
    </row>
    <row r="58" spans="8:9" x14ac:dyDescent="0.2">
      <c r="H58" s="13"/>
      <c r="I58" s="13"/>
    </row>
    <row r="59" spans="8:9" x14ac:dyDescent="0.2">
      <c r="H59" s="13"/>
      <c r="I59" s="13"/>
    </row>
    <row r="60" spans="8:9" x14ac:dyDescent="0.2">
      <c r="H60" s="13"/>
      <c r="I60" s="13"/>
    </row>
    <row r="61" spans="8:9" x14ac:dyDescent="0.2">
      <c r="H61" s="13"/>
      <c r="I61" s="13"/>
    </row>
    <row r="62" spans="8:9" x14ac:dyDescent="0.2">
      <c r="H62" s="13"/>
      <c r="I62" s="13"/>
    </row>
    <row r="63" spans="8:9" x14ac:dyDescent="0.2">
      <c r="H63" s="13"/>
      <c r="I63" s="13"/>
    </row>
    <row r="64" spans="8:9" x14ac:dyDescent="0.2">
      <c r="H64" s="13"/>
      <c r="I64" s="13"/>
    </row>
    <row r="65" spans="8:9" x14ac:dyDescent="0.2">
      <c r="H65" s="13"/>
      <c r="I65" s="13"/>
    </row>
    <row r="66" spans="8:9" x14ac:dyDescent="0.2">
      <c r="H66" s="13"/>
      <c r="I66" s="13"/>
    </row>
    <row r="67" spans="8:9" x14ac:dyDescent="0.2">
      <c r="H67" s="13"/>
      <c r="I67" s="13"/>
    </row>
    <row r="68" spans="8:9" x14ac:dyDescent="0.2">
      <c r="H68" s="13"/>
      <c r="I68" s="13"/>
    </row>
    <row r="69" spans="8:9" x14ac:dyDescent="0.2">
      <c r="H69" s="13"/>
      <c r="I69" s="13"/>
    </row>
    <row r="70" spans="8:9" x14ac:dyDescent="0.2">
      <c r="H70" s="13"/>
      <c r="I70" s="13"/>
    </row>
    <row r="71" spans="8:9" x14ac:dyDescent="0.2">
      <c r="H71" s="13"/>
      <c r="I71" s="13"/>
    </row>
    <row r="72" spans="8:9" x14ac:dyDescent="0.2">
      <c r="H72" s="13"/>
      <c r="I72" s="13"/>
    </row>
    <row r="73" spans="8:9" x14ac:dyDescent="0.2">
      <c r="H73" s="13"/>
      <c r="I73" s="13"/>
    </row>
    <row r="74" spans="8:9" x14ac:dyDescent="0.2">
      <c r="H74" s="13"/>
      <c r="I74" s="13"/>
    </row>
    <row r="75" spans="8:9" x14ac:dyDescent="0.2">
      <c r="H75" s="13"/>
      <c r="I75" s="13"/>
    </row>
    <row r="76" spans="8:9" x14ac:dyDescent="0.2">
      <c r="H76" s="13"/>
      <c r="I76" s="13"/>
    </row>
    <row r="77" spans="8:9" x14ac:dyDescent="0.2">
      <c r="H77" s="13"/>
      <c r="I77" s="13"/>
    </row>
    <row r="78" spans="8:9" x14ac:dyDescent="0.2">
      <c r="H78" s="13"/>
      <c r="I78" s="13"/>
    </row>
    <row r="79" spans="8:9" x14ac:dyDescent="0.2">
      <c r="H79" s="13"/>
      <c r="I79" s="13"/>
    </row>
    <row r="80" spans="8:9" x14ac:dyDescent="0.2">
      <c r="H80" s="13"/>
      <c r="I80" s="13"/>
    </row>
    <row r="81" spans="8:9" x14ac:dyDescent="0.2">
      <c r="H81" s="13"/>
      <c r="I81" s="13"/>
    </row>
    <row r="82" spans="8:9" x14ac:dyDescent="0.2">
      <c r="H82" s="13"/>
      <c r="I82" s="13"/>
    </row>
    <row r="83" spans="8:9" x14ac:dyDescent="0.2">
      <c r="H83" s="13"/>
      <c r="I83" s="13"/>
    </row>
    <row r="84" spans="8:9" x14ac:dyDescent="0.2">
      <c r="H84" s="13"/>
      <c r="I84" s="13"/>
    </row>
    <row r="85" spans="8:9" x14ac:dyDescent="0.2">
      <c r="H85" s="13"/>
      <c r="I85" s="13"/>
    </row>
    <row r="86" spans="8:9" x14ac:dyDescent="0.2">
      <c r="H86" s="13"/>
      <c r="I86" s="13"/>
    </row>
    <row r="87" spans="8:9" x14ac:dyDescent="0.2">
      <c r="H87" s="13"/>
      <c r="I87" s="13"/>
    </row>
    <row r="88" spans="8:9" x14ac:dyDescent="0.2">
      <c r="H88" s="13"/>
      <c r="I88" s="13"/>
    </row>
    <row r="89" spans="8:9" x14ac:dyDescent="0.2">
      <c r="H89" s="13"/>
      <c r="I89" s="13"/>
    </row>
    <row r="90" spans="8:9" x14ac:dyDescent="0.2">
      <c r="H90" s="13"/>
      <c r="I90" s="13"/>
    </row>
    <row r="91" spans="8:9" x14ac:dyDescent="0.2">
      <c r="H91" s="13"/>
      <c r="I91" s="13"/>
    </row>
    <row r="92" spans="8:9" x14ac:dyDescent="0.2">
      <c r="H92" s="13"/>
      <c r="I92" s="13"/>
    </row>
    <row r="93" spans="8:9" x14ac:dyDescent="0.2">
      <c r="H93" s="13"/>
      <c r="I93" s="13"/>
    </row>
    <row r="94" spans="8:9" x14ac:dyDescent="0.2">
      <c r="H94" s="13"/>
      <c r="I94" s="13"/>
    </row>
    <row r="95" spans="8:9" x14ac:dyDescent="0.2">
      <c r="H95" s="13"/>
      <c r="I95" s="13"/>
    </row>
    <row r="96" spans="8:9" x14ac:dyDescent="0.2">
      <c r="H96" s="13"/>
      <c r="I96" s="13"/>
    </row>
    <row r="97" spans="8:9" x14ac:dyDescent="0.2">
      <c r="H97" s="13"/>
      <c r="I97" s="13"/>
    </row>
    <row r="98" spans="8:9" x14ac:dyDescent="0.2">
      <c r="H98" s="13"/>
      <c r="I98" s="13"/>
    </row>
    <row r="99" spans="8:9" x14ac:dyDescent="0.2">
      <c r="H99" s="13"/>
      <c r="I99" s="13"/>
    </row>
    <row r="100" spans="8:9" x14ac:dyDescent="0.2">
      <c r="H100" s="13"/>
      <c r="I100" s="13"/>
    </row>
    <row r="101" spans="8:9" x14ac:dyDescent="0.2">
      <c r="H101" s="13"/>
      <c r="I101" s="13"/>
    </row>
    <row r="102" spans="8:9" x14ac:dyDescent="0.2">
      <c r="H102" s="13"/>
      <c r="I102" s="13"/>
    </row>
    <row r="103" spans="8:9" x14ac:dyDescent="0.2">
      <c r="H103" s="13"/>
      <c r="I103" s="13"/>
    </row>
    <row r="104" spans="8:9" x14ac:dyDescent="0.2">
      <c r="H104" s="13"/>
      <c r="I104" s="13"/>
    </row>
    <row r="105" spans="8:9" x14ac:dyDescent="0.2">
      <c r="H105" s="13"/>
      <c r="I105" s="13"/>
    </row>
    <row r="106" spans="8:9" x14ac:dyDescent="0.2">
      <c r="H106" s="13"/>
      <c r="I106" s="13"/>
    </row>
    <row r="107" spans="8:9" x14ac:dyDescent="0.2">
      <c r="H107" s="13"/>
      <c r="I107" s="13"/>
    </row>
    <row r="108" spans="8:9" x14ac:dyDescent="0.2">
      <c r="H108" s="13"/>
      <c r="I108" s="13"/>
    </row>
    <row r="109" spans="8:9" x14ac:dyDescent="0.2">
      <c r="H109" s="13"/>
      <c r="I109" s="13"/>
    </row>
    <row r="110" spans="8:9" x14ac:dyDescent="0.2">
      <c r="H110" s="13"/>
      <c r="I110" s="13"/>
    </row>
    <row r="111" spans="8:9" x14ac:dyDescent="0.2">
      <c r="H111" s="13"/>
      <c r="I111" s="13"/>
    </row>
    <row r="112" spans="8:9" x14ac:dyDescent="0.2">
      <c r="H112" s="13"/>
      <c r="I112" s="13"/>
    </row>
    <row r="113" spans="8:9" x14ac:dyDescent="0.2">
      <c r="H113" s="13"/>
      <c r="I113" s="13"/>
    </row>
    <row r="114" spans="8:9" x14ac:dyDescent="0.2">
      <c r="H114" s="13"/>
      <c r="I114" s="13"/>
    </row>
    <row r="115" spans="8:9" x14ac:dyDescent="0.2">
      <c r="H115" s="13"/>
      <c r="I115" s="13"/>
    </row>
    <row r="116" spans="8:9" x14ac:dyDescent="0.2">
      <c r="H116" s="13"/>
      <c r="I116" s="13"/>
    </row>
    <row r="117" spans="8:9" x14ac:dyDescent="0.2">
      <c r="H117" s="13"/>
      <c r="I117" s="13"/>
    </row>
    <row r="118" spans="8:9" x14ac:dyDescent="0.2">
      <c r="H118" s="13"/>
      <c r="I118" s="13"/>
    </row>
    <row r="119" spans="8:9" x14ac:dyDescent="0.2">
      <c r="H119" s="13"/>
      <c r="I119" s="13"/>
    </row>
    <row r="120" spans="8:9" x14ac:dyDescent="0.2">
      <c r="H120" s="13"/>
      <c r="I120" s="13"/>
    </row>
    <row r="121" spans="8:9" x14ac:dyDescent="0.2">
      <c r="H121" s="13"/>
      <c r="I121" s="13"/>
    </row>
    <row r="122" spans="8:9" x14ac:dyDescent="0.2">
      <c r="H122" s="13"/>
      <c r="I122" s="13"/>
    </row>
    <row r="123" spans="8:9" x14ac:dyDescent="0.2">
      <c r="H123" s="13"/>
      <c r="I123" s="13"/>
    </row>
    <row r="124" spans="8:9" x14ac:dyDescent="0.2">
      <c r="H124" s="13"/>
      <c r="I124" s="13"/>
    </row>
    <row r="125" spans="8:9" x14ac:dyDescent="0.2">
      <c r="H125" s="13"/>
      <c r="I125" s="13"/>
    </row>
    <row r="126" spans="8:9" x14ac:dyDescent="0.2">
      <c r="H126" s="13"/>
      <c r="I126" s="13"/>
    </row>
    <row r="127" spans="8:9" x14ac:dyDescent="0.2">
      <c r="H127" s="13"/>
      <c r="I127" s="13"/>
    </row>
    <row r="128" spans="8:9" x14ac:dyDescent="0.2">
      <c r="H128" s="13"/>
      <c r="I128" s="13"/>
    </row>
    <row r="129" spans="8:9" x14ac:dyDescent="0.2">
      <c r="H129" s="13"/>
      <c r="I129" s="13"/>
    </row>
    <row r="130" spans="8:9" x14ac:dyDescent="0.2">
      <c r="H130" s="13"/>
      <c r="I130" s="13"/>
    </row>
    <row r="131" spans="8:9" x14ac:dyDescent="0.2">
      <c r="H131" s="13"/>
      <c r="I131" s="13"/>
    </row>
    <row r="132" spans="8:9" x14ac:dyDescent="0.2">
      <c r="H132" s="13"/>
      <c r="I132" s="13"/>
    </row>
    <row r="133" spans="8:9" x14ac:dyDescent="0.2">
      <c r="H133" s="13"/>
      <c r="I133" s="13"/>
    </row>
    <row r="134" spans="8:9" x14ac:dyDescent="0.2">
      <c r="H134" s="13"/>
      <c r="I134" s="13"/>
    </row>
    <row r="135" spans="8:9" x14ac:dyDescent="0.2">
      <c r="H135" s="13"/>
      <c r="I135" s="13"/>
    </row>
    <row r="136" spans="8:9" x14ac:dyDescent="0.2">
      <c r="H136" s="13"/>
      <c r="I136" s="13"/>
    </row>
    <row r="137" spans="8:9" x14ac:dyDescent="0.2">
      <c r="H137" s="13"/>
      <c r="I137" s="13"/>
    </row>
    <row r="138" spans="8:9" x14ac:dyDescent="0.2">
      <c r="H138" s="13"/>
      <c r="I138" s="13"/>
    </row>
    <row r="139" spans="8:9" x14ac:dyDescent="0.2">
      <c r="H139" s="13"/>
      <c r="I139" s="13"/>
    </row>
    <row r="140" spans="8:9" x14ac:dyDescent="0.2">
      <c r="H140" s="13"/>
      <c r="I140" s="13"/>
    </row>
    <row r="141" spans="8:9" x14ac:dyDescent="0.2">
      <c r="H141" s="13"/>
      <c r="I141" s="13"/>
    </row>
    <row r="142" spans="8:9" x14ac:dyDescent="0.2">
      <c r="H142" s="13"/>
      <c r="I142" s="13"/>
    </row>
    <row r="143" spans="8:9" x14ac:dyDescent="0.2">
      <c r="H143" s="13"/>
      <c r="I143" s="13"/>
    </row>
    <row r="144" spans="8:9" x14ac:dyDescent="0.2">
      <c r="H144" s="13"/>
      <c r="I144" s="13"/>
    </row>
    <row r="145" spans="8:9" x14ac:dyDescent="0.2">
      <c r="H145" s="13"/>
      <c r="I145" s="13"/>
    </row>
    <row r="146" spans="8:9" x14ac:dyDescent="0.2">
      <c r="H146" s="13"/>
      <c r="I146" s="13"/>
    </row>
    <row r="147" spans="8:9" x14ac:dyDescent="0.2">
      <c r="H147" s="13"/>
      <c r="I147" s="13"/>
    </row>
    <row r="148" spans="8:9" x14ac:dyDescent="0.2">
      <c r="H148" s="13"/>
      <c r="I148" s="13"/>
    </row>
    <row r="149" spans="8:9" x14ac:dyDescent="0.2">
      <c r="H149" s="13"/>
      <c r="I149" s="13"/>
    </row>
    <row r="150" spans="8:9" x14ac:dyDescent="0.2">
      <c r="H150" s="13"/>
      <c r="I150" s="13"/>
    </row>
    <row r="151" spans="8:9" x14ac:dyDescent="0.2">
      <c r="H151" s="13"/>
      <c r="I151" s="13"/>
    </row>
    <row r="152" spans="8:9" x14ac:dyDescent="0.2">
      <c r="H152" s="13"/>
      <c r="I152" s="13"/>
    </row>
    <row r="153" spans="8:9" x14ac:dyDescent="0.2">
      <c r="H153" s="13"/>
      <c r="I153" s="13"/>
    </row>
    <row r="154" spans="8:9" x14ac:dyDescent="0.2">
      <c r="H154" s="13"/>
      <c r="I154" s="13"/>
    </row>
  </sheetData>
  <sheetProtection sheet="1" objects="1" scenarios="1"/>
  <mergeCells count="9">
    <mergeCell ref="B7:O7"/>
    <mergeCell ref="B2:O2"/>
    <mergeCell ref="B3:C3"/>
    <mergeCell ref="L3:M3"/>
    <mergeCell ref="B4:C4"/>
    <mergeCell ref="D4:J4"/>
    <mergeCell ref="L4:O5"/>
    <mergeCell ref="B5:C5"/>
    <mergeCell ref="D5:J5"/>
  </mergeCells>
  <dataValidations count="8">
    <dataValidation type="date" errorStyle="information" allowBlank="1" showInputMessage="1" showErrorMessage="1" errorTitle="in der Einrichtung seit" error="Sie können das Datum eintragen, seit dem der/die Auszubildende sich in Ihrer Einrichtung befindet" sqref="I12:I31" xr:uid="{C746DAE0-4F2D-4953-ABCE-AE025D10B0D2}">
      <formula1>43831</formula1>
      <formula2>46022</formula2>
    </dataValidation>
    <dataValidation type="date" errorStyle="warning" allowBlank="1" showInputMessage="1" showErrorMessage="1" errorTitle="Falscher Ausbildungsbeginn" error="Geben Sie bitte den Ausbildungsebginn bzw. das Datum des Beginns des Kurses Ihrer/Ihres Auszubildenden ein, in dem er/sie sich befindet" promptTitle="Kursbeginn" prompt="Eingabemöglichkeit_x000a_vom 01.01.2020 bis zum 31.12.2025 möglich_x000a_" sqref="G12:G31" xr:uid="{DA5E293D-0C0B-4BEA-BE35-6DB049174FD2}">
      <formula1>43831</formula1>
      <formula2>46022</formula2>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K12:K31" xr:uid="{83C69604-CAF1-4F16-8F8B-5B7CE6B2F287}">
      <formula1>K12&gt;J12</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J12:J31" xr:uid="{3BFDE1C0-9FCD-40F7-864C-7E0BEF25D984}">
      <formula1>J12&lt;2100</formula1>
    </dataValidation>
    <dataValidation type="list" allowBlank="1" showInputMessage="1" showErrorMessage="1" sqref="F12:F31" xr:uid="{0F8E0E1D-D9ED-465B-81B8-23616B3AB16D}">
      <formula1>"männlich,weiblich,divers,ohne Angabe"</formula1>
    </dataValidation>
    <dataValidation type="date" allowBlank="1" showInputMessage="1" showErrorMessage="1" errorTitle="Falsches Geburtsdatum" error="Geben Sie bitte ein gültiges Geburtsdatum ein" sqref="E12:E31" xr:uid="{1CFF6145-DC38-4BEF-9EB5-9711443C0510}">
      <formula1>20090</formula1>
      <formula2>41274</formula2>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L12:L31" xr:uid="{22FB5361-EE88-4677-89A3-6730C7CABAD4}">
      <formula1>L12&lt;10000</formula1>
    </dataValidation>
    <dataValidation type="date" operator="greaterThanOrEqual" allowBlank="1" showInputMessage="1" showErrorMessage="1" sqref="H12:H31" xr:uid="{5C534775-310E-4B05-B3C9-B15596C3606F}">
      <formula1>43831</formula1>
    </dataValidation>
  </dataValidations>
  <pageMargins left="0.70866141732283472" right="0.31496062992125984" top="0.78740157480314965" bottom="0.78740157480314965" header="0.31496062992125984" footer="0.31496062992125984"/>
  <pageSetup paperSize="9" scale="49" orientation="landscape" r:id="rId1"/>
  <headerFooter>
    <oddFooter xml:space="preserve">&amp;L
</oddFooter>
  </headerFooter>
  <legacy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5C2E-3114-4B63-BE58-362A2701E4AE}">
  <sheetPr>
    <tabColor rgb="FF002060"/>
    <pageSetUpPr fitToPage="1"/>
  </sheetPr>
  <dimension ref="B1:T50"/>
  <sheetViews>
    <sheetView showGridLines="0" zoomScaleNormal="100" zoomScaleSheetLayoutView="40" zoomScalePageLayoutView="70" workbookViewId="0">
      <selection activeCell="D3" sqref="D3"/>
    </sheetView>
  </sheetViews>
  <sheetFormatPr baseColWidth="10" defaultColWidth="59.85546875" defaultRowHeight="12.75" x14ac:dyDescent="0.2"/>
  <cols>
    <col min="1" max="1" width="3.140625" style="13" customWidth="1"/>
    <col min="2" max="2" width="8.42578125" style="13" customWidth="1"/>
    <col min="3" max="4" width="20.5703125" style="13" customWidth="1"/>
    <col min="5" max="5" width="15.140625" style="13" bestFit="1" customWidth="1"/>
    <col min="6" max="6" width="11.85546875" style="13" customWidth="1"/>
    <col min="7" max="7" width="14.5703125" style="13" bestFit="1" customWidth="1"/>
    <col min="8" max="9" width="15.5703125" style="15" customWidth="1"/>
    <col min="10" max="11" width="15.5703125" style="13" customWidth="1"/>
    <col min="12" max="12" width="20.5703125" style="13" customWidth="1"/>
    <col min="13" max="13" width="36.28515625" style="13" customWidth="1"/>
    <col min="14" max="14" width="44.5703125" style="13" customWidth="1"/>
    <col min="15" max="15" width="10.5703125" style="13" customWidth="1"/>
    <col min="16" max="16" width="20.5703125" style="13" customWidth="1"/>
    <col min="17" max="17" width="42.85546875" style="13" customWidth="1"/>
    <col min="18" max="18" width="2.5703125" style="13" customWidth="1"/>
    <col min="19" max="19" width="111.85546875" style="13" hidden="1" customWidth="1"/>
    <col min="20" max="20" width="111" style="13" hidden="1" customWidth="1"/>
    <col min="21" max="16384" width="59.85546875" style="13"/>
  </cols>
  <sheetData>
    <row r="1" spans="2:20" ht="9.9499999999999993" customHeight="1" thickBot="1" x14ac:dyDescent="0.25"/>
    <row r="2" spans="2:20" s="7" customFormat="1" ht="48.75" customHeight="1" thickBot="1" x14ac:dyDescent="0.25">
      <c r="B2" s="111" t="s">
        <v>587</v>
      </c>
      <c r="C2" s="112"/>
      <c r="D2" s="112"/>
      <c r="E2" s="112"/>
      <c r="F2" s="112"/>
      <c r="G2" s="112"/>
      <c r="H2" s="112"/>
      <c r="I2" s="112"/>
      <c r="J2" s="112"/>
      <c r="K2" s="112"/>
      <c r="L2" s="112"/>
      <c r="M2" s="112"/>
      <c r="N2" s="112"/>
      <c r="O2" s="112"/>
      <c r="P2" s="112"/>
      <c r="Q2" s="113"/>
    </row>
    <row r="3" spans="2:20" s="7" customFormat="1" ht="25.5" customHeight="1" thickBot="1" x14ac:dyDescent="0.25">
      <c r="B3" s="98" t="s">
        <v>62</v>
      </c>
      <c r="C3" s="99"/>
      <c r="D3" s="26"/>
      <c r="K3" s="116" t="s">
        <v>99</v>
      </c>
      <c r="L3" s="117"/>
      <c r="N3" s="59" t="s">
        <v>609</v>
      </c>
    </row>
    <row r="4" spans="2:20" s="7" customFormat="1" ht="25.5" customHeight="1" thickTop="1" thickBot="1" x14ac:dyDescent="0.25">
      <c r="B4" s="96" t="s">
        <v>44</v>
      </c>
      <c r="C4" s="97"/>
      <c r="D4" s="100"/>
      <c r="E4" s="101"/>
      <c r="F4" s="101"/>
      <c r="G4" s="101"/>
      <c r="H4" s="102"/>
      <c r="I4" s="40"/>
      <c r="J4" s="41"/>
      <c r="K4" s="41"/>
      <c r="L4" s="41"/>
      <c r="M4" s="17"/>
    </row>
    <row r="5" spans="2:20" s="7" customFormat="1" ht="25.5" customHeight="1" thickTop="1" thickBot="1" x14ac:dyDescent="0.25">
      <c r="B5" s="96" t="s">
        <v>70</v>
      </c>
      <c r="C5" s="97"/>
      <c r="D5" s="100"/>
      <c r="E5" s="101"/>
      <c r="F5" s="101"/>
      <c r="G5" s="101"/>
      <c r="H5" s="102"/>
      <c r="I5" s="40"/>
      <c r="J5" s="41"/>
      <c r="K5" s="41"/>
      <c r="L5" s="41"/>
      <c r="M5" s="17"/>
      <c r="N5" s="10"/>
    </row>
    <row r="6" spans="2:20" s="7" customFormat="1" ht="3" customHeight="1" thickTop="1" x14ac:dyDescent="0.2">
      <c r="N6" s="28"/>
    </row>
    <row r="7" spans="2:20" s="7" customFormat="1" ht="25.5" customHeight="1" x14ac:dyDescent="0.2">
      <c r="B7" s="114" t="s">
        <v>110</v>
      </c>
      <c r="C7" s="115"/>
      <c r="D7" s="115"/>
      <c r="E7" s="115"/>
      <c r="F7" s="115"/>
      <c r="G7" s="115"/>
      <c r="H7" s="115"/>
      <c r="I7" s="115"/>
      <c r="J7" s="115"/>
      <c r="K7" s="115"/>
      <c r="L7" s="115"/>
      <c r="M7" s="115"/>
      <c r="N7" s="115"/>
      <c r="O7" s="115"/>
      <c r="P7" s="115"/>
      <c r="Q7" s="115"/>
    </row>
    <row r="8" spans="2:20" s="7" customFormat="1" ht="3" customHeight="1" thickBot="1" x14ac:dyDescent="0.25">
      <c r="N8" s="11"/>
    </row>
    <row r="9" spans="2:20" s="12" customFormat="1" ht="12.75" customHeight="1" thickBot="1" x14ac:dyDescent="0.25">
      <c r="B9" s="9">
        <v>1</v>
      </c>
      <c r="C9" s="9">
        <v>2</v>
      </c>
      <c r="D9" s="9">
        <v>3</v>
      </c>
      <c r="E9" s="9">
        <v>4</v>
      </c>
      <c r="F9" s="9">
        <v>5</v>
      </c>
      <c r="G9" s="9">
        <v>6</v>
      </c>
      <c r="H9" s="9">
        <v>7</v>
      </c>
      <c r="I9" s="9">
        <v>8</v>
      </c>
      <c r="J9" s="9">
        <v>9</v>
      </c>
      <c r="K9" s="9">
        <v>10</v>
      </c>
      <c r="L9" s="9">
        <v>11</v>
      </c>
      <c r="M9" s="9">
        <v>12</v>
      </c>
      <c r="N9" s="9">
        <v>13</v>
      </c>
      <c r="O9" s="9">
        <v>14</v>
      </c>
      <c r="P9" s="9">
        <v>15</v>
      </c>
      <c r="Q9" s="9">
        <v>16</v>
      </c>
    </row>
    <row r="10" spans="2:20" s="20" customFormat="1" ht="3" customHeight="1" x14ac:dyDescent="0.2"/>
    <row r="11" spans="2:20" s="7" customFormat="1" ht="84.75" customHeight="1" thickBot="1" x14ac:dyDescent="0.25">
      <c r="B11" s="21" t="s">
        <v>45</v>
      </c>
      <c r="C11" s="19" t="s">
        <v>0</v>
      </c>
      <c r="D11" s="19" t="s">
        <v>46</v>
      </c>
      <c r="E11" s="19" t="s">
        <v>47</v>
      </c>
      <c r="F11" s="19" t="s">
        <v>36</v>
      </c>
      <c r="G11" s="19" t="s">
        <v>569</v>
      </c>
      <c r="H11" s="19" t="s">
        <v>121</v>
      </c>
      <c r="I11" s="19" t="s">
        <v>114</v>
      </c>
      <c r="J11" s="19" t="s">
        <v>601</v>
      </c>
      <c r="K11" s="19" t="s">
        <v>583</v>
      </c>
      <c r="L11" s="19" t="s">
        <v>122</v>
      </c>
      <c r="M11" s="19" t="s">
        <v>131</v>
      </c>
      <c r="N11" s="19" t="s">
        <v>594</v>
      </c>
      <c r="O11" s="22" t="s">
        <v>565</v>
      </c>
      <c r="P11" s="60" t="s">
        <v>566</v>
      </c>
      <c r="Q11" s="60" t="s">
        <v>48</v>
      </c>
    </row>
    <row r="12" spans="2:20" s="7" customFormat="1" ht="45" customHeight="1" thickBot="1" x14ac:dyDescent="0.25">
      <c r="B12" s="61">
        <f>ROW(B1)</f>
        <v>1</v>
      </c>
      <c r="C12" s="75"/>
      <c r="D12" s="75"/>
      <c r="E12" s="77"/>
      <c r="F12" s="75"/>
      <c r="G12" s="77"/>
      <c r="H12" s="78"/>
      <c r="I12" s="78"/>
      <c r="J12" s="79"/>
      <c r="K12" s="79"/>
      <c r="L12" s="75"/>
      <c r="M12" s="75"/>
      <c r="N12" s="75"/>
      <c r="O12" s="86"/>
      <c r="P12" s="88"/>
      <c r="Q12" s="89"/>
      <c r="S12" s="47" t="s">
        <v>123</v>
      </c>
      <c r="T12" s="64" t="s">
        <v>595</v>
      </c>
    </row>
    <row r="13" spans="2:20" ht="45" customHeight="1" thickBot="1" x14ac:dyDescent="0.25">
      <c r="B13" s="61">
        <f t="shared" ref="B13:B31" si="0">ROW(B2)</f>
        <v>2</v>
      </c>
      <c r="C13" s="75"/>
      <c r="D13" s="75"/>
      <c r="E13" s="77"/>
      <c r="F13" s="75"/>
      <c r="G13" s="77"/>
      <c r="H13" s="78"/>
      <c r="I13" s="78"/>
      <c r="J13" s="79"/>
      <c r="K13" s="79"/>
      <c r="L13" s="75"/>
      <c r="M13" s="75"/>
      <c r="N13" s="75"/>
      <c r="O13" s="86"/>
      <c r="P13" s="88"/>
      <c r="Q13" s="89"/>
      <c r="S13" s="47" t="s">
        <v>124</v>
      </c>
      <c r="T13" s="64" t="s">
        <v>596</v>
      </c>
    </row>
    <row r="14" spans="2:20" ht="45" customHeight="1" thickBot="1" x14ac:dyDescent="0.25">
      <c r="B14" s="61">
        <f t="shared" si="0"/>
        <v>3</v>
      </c>
      <c r="C14" s="75"/>
      <c r="D14" s="75"/>
      <c r="E14" s="77"/>
      <c r="F14" s="75"/>
      <c r="G14" s="77"/>
      <c r="H14" s="78"/>
      <c r="I14" s="78"/>
      <c r="J14" s="79"/>
      <c r="K14" s="79"/>
      <c r="L14" s="75"/>
      <c r="M14" s="75"/>
      <c r="N14" s="75"/>
      <c r="O14" s="86"/>
      <c r="P14" s="88"/>
      <c r="Q14" s="89"/>
      <c r="S14" s="47" t="s">
        <v>125</v>
      </c>
      <c r="T14" s="64" t="s">
        <v>600</v>
      </c>
    </row>
    <row r="15" spans="2:20" ht="45" customHeight="1" thickBot="1" x14ac:dyDescent="0.25">
      <c r="B15" s="61">
        <f t="shared" si="0"/>
        <v>4</v>
      </c>
      <c r="C15" s="75"/>
      <c r="D15" s="75"/>
      <c r="E15" s="77"/>
      <c r="F15" s="75"/>
      <c r="G15" s="77"/>
      <c r="H15" s="78"/>
      <c r="I15" s="78"/>
      <c r="J15" s="79"/>
      <c r="K15" s="79"/>
      <c r="L15" s="75"/>
      <c r="M15" s="75"/>
      <c r="N15" s="75"/>
      <c r="O15" s="86"/>
      <c r="P15" s="88"/>
      <c r="Q15" s="89"/>
      <c r="S15" s="47" t="s">
        <v>126</v>
      </c>
      <c r="T15" s="64"/>
    </row>
    <row r="16" spans="2:20" ht="45" customHeight="1" thickBot="1" x14ac:dyDescent="0.25">
      <c r="B16" s="61">
        <f t="shared" si="0"/>
        <v>5</v>
      </c>
      <c r="C16" s="75"/>
      <c r="D16" s="75"/>
      <c r="E16" s="77"/>
      <c r="F16" s="75"/>
      <c r="G16" s="77"/>
      <c r="H16" s="78"/>
      <c r="I16" s="78"/>
      <c r="J16" s="79"/>
      <c r="K16" s="79"/>
      <c r="L16" s="75"/>
      <c r="M16" s="75"/>
      <c r="N16" s="75"/>
      <c r="O16" s="86"/>
      <c r="P16" s="88"/>
      <c r="Q16" s="89"/>
      <c r="S16" s="47" t="s">
        <v>127</v>
      </c>
      <c r="T16" s="64" t="s">
        <v>597</v>
      </c>
    </row>
    <row r="17" spans="2:20" ht="45" customHeight="1" thickBot="1" x14ac:dyDescent="0.25">
      <c r="B17" s="61">
        <f t="shared" si="0"/>
        <v>6</v>
      </c>
      <c r="C17" s="75"/>
      <c r="D17" s="75"/>
      <c r="E17" s="77"/>
      <c r="F17" s="75"/>
      <c r="G17" s="77"/>
      <c r="H17" s="78"/>
      <c r="I17" s="78"/>
      <c r="J17" s="79"/>
      <c r="K17" s="79"/>
      <c r="L17" s="75"/>
      <c r="M17" s="75"/>
      <c r="N17" s="75"/>
      <c r="O17" s="86"/>
      <c r="P17" s="88"/>
      <c r="Q17" s="89"/>
      <c r="S17" s="47" t="s">
        <v>128</v>
      </c>
      <c r="T17" s="64" t="s">
        <v>598</v>
      </c>
    </row>
    <row r="18" spans="2:20" ht="45" customHeight="1" thickBot="1" x14ac:dyDescent="0.25">
      <c r="B18" s="61">
        <f t="shared" si="0"/>
        <v>7</v>
      </c>
      <c r="C18" s="75"/>
      <c r="D18" s="75"/>
      <c r="E18" s="77"/>
      <c r="F18" s="75"/>
      <c r="G18" s="77"/>
      <c r="H18" s="78"/>
      <c r="I18" s="78"/>
      <c r="J18" s="79"/>
      <c r="K18" s="79"/>
      <c r="L18" s="75"/>
      <c r="M18" s="75"/>
      <c r="N18" s="75"/>
      <c r="O18" s="86"/>
      <c r="P18" s="88"/>
      <c r="Q18" s="89"/>
      <c r="S18" s="47" t="s">
        <v>129</v>
      </c>
      <c r="T18" s="64" t="s">
        <v>599</v>
      </c>
    </row>
    <row r="19" spans="2:20" ht="45" customHeight="1" thickBot="1" x14ac:dyDescent="0.25">
      <c r="B19" s="61">
        <f t="shared" si="0"/>
        <v>8</v>
      </c>
      <c r="C19" s="75"/>
      <c r="D19" s="75"/>
      <c r="E19" s="77"/>
      <c r="F19" s="75"/>
      <c r="G19" s="77"/>
      <c r="H19" s="78"/>
      <c r="I19" s="78"/>
      <c r="J19" s="79"/>
      <c r="K19" s="79"/>
      <c r="L19" s="75"/>
      <c r="M19" s="75"/>
      <c r="N19" s="75"/>
      <c r="O19" s="86"/>
      <c r="P19" s="88"/>
      <c r="Q19" s="89"/>
      <c r="S19" s="48" t="s">
        <v>130</v>
      </c>
    </row>
    <row r="20" spans="2:20" ht="45" customHeight="1" thickBot="1" x14ac:dyDescent="0.25">
      <c r="B20" s="61">
        <f t="shared" si="0"/>
        <v>9</v>
      </c>
      <c r="C20" s="75"/>
      <c r="D20" s="75"/>
      <c r="E20" s="77"/>
      <c r="F20" s="75"/>
      <c r="G20" s="77"/>
      <c r="H20" s="78"/>
      <c r="I20" s="78"/>
      <c r="J20" s="79"/>
      <c r="K20" s="79"/>
      <c r="L20" s="75"/>
      <c r="M20" s="75"/>
      <c r="N20" s="75"/>
      <c r="O20" s="86"/>
      <c r="P20" s="88"/>
      <c r="Q20" s="89"/>
    </row>
    <row r="21" spans="2:20" ht="45" customHeight="1" thickBot="1" x14ac:dyDescent="0.25">
      <c r="B21" s="61">
        <f t="shared" si="0"/>
        <v>10</v>
      </c>
      <c r="C21" s="75"/>
      <c r="D21" s="75"/>
      <c r="E21" s="77"/>
      <c r="F21" s="75"/>
      <c r="G21" s="77"/>
      <c r="H21" s="78"/>
      <c r="I21" s="78"/>
      <c r="J21" s="79"/>
      <c r="K21" s="79"/>
      <c r="L21" s="75"/>
      <c r="M21" s="75"/>
      <c r="N21" s="75"/>
      <c r="O21" s="86"/>
      <c r="P21" s="88"/>
      <c r="Q21" s="89"/>
      <c r="S21" s="64" t="s">
        <v>602</v>
      </c>
      <c r="T21" s="64" t="s">
        <v>602</v>
      </c>
    </row>
    <row r="22" spans="2:20" ht="45" customHeight="1" thickBot="1" x14ac:dyDescent="0.25">
      <c r="B22" s="61">
        <f t="shared" si="0"/>
        <v>11</v>
      </c>
      <c r="C22" s="75"/>
      <c r="D22" s="75"/>
      <c r="E22" s="77"/>
      <c r="F22" s="75"/>
      <c r="G22" s="77"/>
      <c r="H22" s="78"/>
      <c r="I22" s="78"/>
      <c r="J22" s="79"/>
      <c r="K22" s="79"/>
      <c r="L22" s="75"/>
      <c r="M22" s="75"/>
      <c r="N22" s="75"/>
      <c r="O22" s="86"/>
      <c r="P22" s="88"/>
      <c r="Q22" s="89"/>
      <c r="S22" s="64" t="s">
        <v>603</v>
      </c>
      <c r="T22" s="64" t="s">
        <v>606</v>
      </c>
    </row>
    <row r="23" spans="2:20" ht="45" customHeight="1" thickBot="1" x14ac:dyDescent="0.25">
      <c r="B23" s="61">
        <f t="shared" si="0"/>
        <v>12</v>
      </c>
      <c r="C23" s="75"/>
      <c r="D23" s="75"/>
      <c r="E23" s="77"/>
      <c r="F23" s="75"/>
      <c r="G23" s="77"/>
      <c r="H23" s="78"/>
      <c r="I23" s="78"/>
      <c r="J23" s="79"/>
      <c r="K23" s="79"/>
      <c r="L23" s="75"/>
      <c r="M23" s="75"/>
      <c r="N23" s="75"/>
      <c r="O23" s="86"/>
      <c r="P23" s="88"/>
      <c r="Q23" s="89"/>
      <c r="S23" s="64" t="s">
        <v>604</v>
      </c>
      <c r="T23" s="64" t="s">
        <v>608</v>
      </c>
    </row>
    <row r="24" spans="2:20" ht="45" customHeight="1" thickBot="1" x14ac:dyDescent="0.25">
      <c r="B24" s="61">
        <f t="shared" si="0"/>
        <v>13</v>
      </c>
      <c r="C24" s="75"/>
      <c r="D24" s="75"/>
      <c r="E24" s="77"/>
      <c r="F24" s="75"/>
      <c r="G24" s="77"/>
      <c r="H24" s="78"/>
      <c r="I24" s="78"/>
      <c r="J24" s="79"/>
      <c r="K24" s="79"/>
      <c r="L24" s="75"/>
      <c r="M24" s="75"/>
      <c r="N24" s="75"/>
      <c r="O24" s="86"/>
      <c r="P24" s="88"/>
      <c r="Q24" s="89"/>
      <c r="S24" s="64" t="s">
        <v>605</v>
      </c>
    </row>
    <row r="25" spans="2:20" ht="45" customHeight="1" thickBot="1" x14ac:dyDescent="0.25">
      <c r="B25" s="61">
        <f t="shared" si="0"/>
        <v>14</v>
      </c>
      <c r="C25" s="75"/>
      <c r="D25" s="75"/>
      <c r="E25" s="77"/>
      <c r="F25" s="75"/>
      <c r="G25" s="77"/>
      <c r="H25" s="78"/>
      <c r="I25" s="78"/>
      <c r="J25" s="79"/>
      <c r="K25" s="79"/>
      <c r="L25" s="75"/>
      <c r="M25" s="75"/>
      <c r="N25" s="75"/>
      <c r="O25" s="86"/>
      <c r="P25" s="88"/>
      <c r="Q25" s="89"/>
      <c r="S25" s="64" t="s">
        <v>607</v>
      </c>
    </row>
    <row r="26" spans="2:20" ht="45" customHeight="1" thickBot="1" x14ac:dyDescent="0.25">
      <c r="B26" s="61">
        <f t="shared" si="0"/>
        <v>15</v>
      </c>
      <c r="C26" s="75"/>
      <c r="D26" s="75"/>
      <c r="E26" s="77"/>
      <c r="F26" s="75"/>
      <c r="G26" s="77"/>
      <c r="H26" s="78"/>
      <c r="I26" s="78"/>
      <c r="J26" s="79"/>
      <c r="K26" s="79"/>
      <c r="L26" s="75"/>
      <c r="M26" s="75"/>
      <c r="N26" s="75"/>
      <c r="O26" s="86"/>
      <c r="P26" s="88"/>
      <c r="Q26" s="89"/>
    </row>
    <row r="27" spans="2:20" ht="45" customHeight="1" thickBot="1" x14ac:dyDescent="0.25">
      <c r="B27" s="61">
        <f t="shared" si="0"/>
        <v>16</v>
      </c>
      <c r="C27" s="75"/>
      <c r="D27" s="75"/>
      <c r="E27" s="77"/>
      <c r="F27" s="75"/>
      <c r="G27" s="77"/>
      <c r="H27" s="78"/>
      <c r="I27" s="78"/>
      <c r="J27" s="79"/>
      <c r="K27" s="79"/>
      <c r="L27" s="75"/>
      <c r="M27" s="75"/>
      <c r="N27" s="75"/>
      <c r="O27" s="86"/>
      <c r="P27" s="88"/>
      <c r="Q27" s="89"/>
      <c r="S27" s="64"/>
    </row>
    <row r="28" spans="2:20" ht="45" customHeight="1" thickBot="1" x14ac:dyDescent="0.25">
      <c r="B28" s="61">
        <f t="shared" si="0"/>
        <v>17</v>
      </c>
      <c r="C28" s="75"/>
      <c r="D28" s="75"/>
      <c r="E28" s="77"/>
      <c r="F28" s="75"/>
      <c r="G28" s="77"/>
      <c r="H28" s="78"/>
      <c r="I28" s="78"/>
      <c r="J28" s="79"/>
      <c r="K28" s="79"/>
      <c r="L28" s="75"/>
      <c r="M28" s="75"/>
      <c r="N28" s="75"/>
      <c r="O28" s="86"/>
      <c r="P28" s="88"/>
      <c r="Q28" s="89"/>
    </row>
    <row r="29" spans="2:20" s="7" customFormat="1" ht="45" customHeight="1" thickBot="1" x14ac:dyDescent="0.25">
      <c r="B29" s="61">
        <f t="shared" si="0"/>
        <v>18</v>
      </c>
      <c r="C29" s="75"/>
      <c r="D29" s="75"/>
      <c r="E29" s="77"/>
      <c r="F29" s="75"/>
      <c r="G29" s="77"/>
      <c r="H29" s="78"/>
      <c r="I29" s="78"/>
      <c r="J29" s="79"/>
      <c r="K29" s="79"/>
      <c r="L29" s="75"/>
      <c r="M29" s="75"/>
      <c r="N29" s="75"/>
      <c r="O29" s="86"/>
      <c r="P29" s="88"/>
      <c r="Q29" s="89"/>
    </row>
    <row r="30" spans="2:20" ht="45" customHeight="1" thickBot="1" x14ac:dyDescent="0.25">
      <c r="B30" s="61">
        <f t="shared" si="0"/>
        <v>19</v>
      </c>
      <c r="C30" s="75"/>
      <c r="D30" s="75"/>
      <c r="E30" s="77"/>
      <c r="F30" s="75"/>
      <c r="G30" s="77"/>
      <c r="H30" s="78"/>
      <c r="I30" s="78"/>
      <c r="J30" s="79"/>
      <c r="K30" s="79"/>
      <c r="L30" s="75"/>
      <c r="M30" s="75"/>
      <c r="N30" s="75"/>
      <c r="O30" s="86"/>
      <c r="P30" s="88"/>
      <c r="Q30" s="89"/>
    </row>
    <row r="31" spans="2:20" ht="45" customHeight="1" thickBot="1" x14ac:dyDescent="0.25">
      <c r="B31" s="61">
        <f t="shared" si="0"/>
        <v>20</v>
      </c>
      <c r="C31" s="75"/>
      <c r="D31" s="75"/>
      <c r="E31" s="77"/>
      <c r="F31" s="75"/>
      <c r="G31" s="77"/>
      <c r="H31" s="78"/>
      <c r="I31" s="78"/>
      <c r="J31" s="79"/>
      <c r="K31" s="79"/>
      <c r="L31" s="75"/>
      <c r="M31" s="75"/>
      <c r="N31" s="75"/>
      <c r="O31" s="86"/>
      <c r="P31" s="88"/>
      <c r="Q31" s="89"/>
    </row>
    <row r="32" spans="2:20" ht="45" customHeight="1" x14ac:dyDescent="0.2">
      <c r="B32" s="66" t="s">
        <v>49</v>
      </c>
      <c r="C32" s="67">
        <f>SUBTOTAL(103,Tabelle711[Name])</f>
        <v>0</v>
      </c>
      <c r="D32" s="67"/>
      <c r="E32" s="67"/>
      <c r="F32" s="67"/>
      <c r="G32" s="67"/>
      <c r="H32" s="67"/>
      <c r="I32" s="67"/>
      <c r="J32" s="68">
        <f>SUBTOTAL(109,Tabelle711[vertraglich vorgesehene monatliche Bruttoausbil-dungsver-gütung ])</f>
        <v>0</v>
      </c>
      <c r="K32" s="68">
        <f>SUBTOTAL(109,Tabelle711[Ø vertraglich vorgesehene monatliche Arbeitgeber-Bruttokosten ])</f>
        <v>0</v>
      </c>
      <c r="L32" s="67"/>
      <c r="M32" s="67"/>
      <c r="N32" s="67"/>
      <c r="O32" s="87"/>
      <c r="P32" s="74"/>
      <c r="Q32" s="74"/>
    </row>
    <row r="33" ht="45" customHeight="1" x14ac:dyDescent="0.2"/>
    <row r="34" ht="45" customHeight="1" x14ac:dyDescent="0.2"/>
    <row r="35" ht="45" customHeight="1" x14ac:dyDescent="0.2"/>
    <row r="36" ht="45" customHeight="1" x14ac:dyDescent="0.2"/>
    <row r="37" ht="45" customHeight="1" x14ac:dyDescent="0.2"/>
    <row r="38" ht="45" customHeight="1" x14ac:dyDescent="0.2"/>
    <row r="39" ht="45" customHeight="1" x14ac:dyDescent="0.2"/>
    <row r="40" ht="27.95" customHeight="1" x14ac:dyDescent="0.2"/>
    <row r="41" ht="27.95" customHeight="1" x14ac:dyDescent="0.2"/>
    <row r="42" ht="27.95" customHeight="1" x14ac:dyDescent="0.2"/>
    <row r="43" ht="27.95" customHeight="1" x14ac:dyDescent="0.2"/>
    <row r="44" ht="27.95" customHeight="1" x14ac:dyDescent="0.2"/>
    <row r="45" ht="27.95" customHeight="1" x14ac:dyDescent="0.2"/>
    <row r="46" ht="27.95" customHeight="1" x14ac:dyDescent="0.2"/>
    <row r="47" ht="27.95" customHeight="1" x14ac:dyDescent="0.2"/>
    <row r="48" ht="27.95" customHeight="1" x14ac:dyDescent="0.2"/>
    <row r="49" ht="27.95" customHeight="1" x14ac:dyDescent="0.2"/>
    <row r="50" ht="27.95" customHeight="1" x14ac:dyDescent="0.2"/>
  </sheetData>
  <sheetProtection sheet="1" objects="1" scenarios="1"/>
  <mergeCells count="8">
    <mergeCell ref="B2:Q2"/>
    <mergeCell ref="B7:Q7"/>
    <mergeCell ref="B3:C3"/>
    <mergeCell ref="K3:L3"/>
    <mergeCell ref="B4:C4"/>
    <mergeCell ref="D4:H4"/>
    <mergeCell ref="B5:C5"/>
    <mergeCell ref="D5:H5"/>
  </mergeCells>
  <dataValidations xWindow="556" yWindow="585" count="11">
    <dataValidation type="date" errorStyle="information" allowBlank="1" showInputMessage="1" showErrorMessage="1" errorTitle="In der Einrichtung seit" error="Sie können das Datum eintragen, seit dem der/die Auszubildende sich in Ihrer Einrichtung befindet" sqref="I12:I31" xr:uid="{8DE4DD84-489B-4090-BB26-44541C6CEC2B}">
      <formula1>43831</formula1>
      <formula2>46022</formula2>
    </dataValidation>
    <dataValidation type="list" operator="greaterThanOrEqual" allowBlank="1" showInputMessage="1" sqref="L12:L31" xr:uid="{7BD6A69C-2F63-4E87-9EC3-6A7305645166}">
      <formula1>"1 = Hauptschulabschluss,2 = Fachoberschulreife (Mittlere Reife),3 = Fachholschulreife,4 = Allgemeine Hochschulreife,5 = Sonstige schulische Vorbildung"</formula1>
    </dataValidation>
    <dataValidation type="custom" allowBlank="1" showInputMessage="1" showErrorMessage="1" errorTitle="Falscher Wert" error="Bitte geben Sie die Ausbildungsvergütung des jetzigen Semesters an." promptTitle="monatliche Ausbildungsvergütung" prompt="Bitte geben Sie die derzeitige monatliche Ausbildungsvergütung des Studenten an." sqref="J12:J31" xr:uid="{727C8D38-A9DB-44BA-A49B-5D69923DAA16}">
      <formula1>J12&lt;2100</formula1>
    </dataValidation>
    <dataValidation type="list" allowBlank="1" showInputMessage="1" showErrorMessage="1" sqref="M12:M31" xr:uid="{76C1A5D3-A234-4C06-8225-49D27EC6807A}">
      <formula1>$S$12:$S$19</formula1>
    </dataValidation>
    <dataValidation type="list" allowBlank="1" showInputMessage="1" showErrorMessage="1" sqref="F12:F31" xr:uid="{B9D6D906-7ABC-4419-81A2-AB1265959DEC}">
      <formula1>"männlich,weiblich,divers,ohne Angabe"</formula1>
    </dataValidation>
    <dataValidation type="date" allowBlank="1" showInputMessage="1" showErrorMessage="1" errorTitle="Falsches Geburtsdatum" error="Geben Sie bitte ein gültiges Geburtsdatum ein" sqref="E12:E31" xr:uid="{C283D3F3-C340-45CA-BF05-5C91959C619E}">
      <formula1>20090</formula1>
      <formula2>41274</formula2>
    </dataValidation>
    <dataValidation type="date" operator="greaterThanOrEqual" allowBlank="1" showInputMessage="1" showErrorMessage="1" sqref="H12:H31" xr:uid="{E552D3FF-F0B4-4F69-BE38-9AA439E7F69E}">
      <formula1>43831</formula1>
    </dataValidation>
    <dataValidation type="list" errorStyle="information" allowBlank="1" showInputMessage="1" showErrorMessage="1" errorTitle="Beginn des Studiums" error="Bitte wählen Sie ein vorgegebenes Datum aus." promptTitle="Studienbeginn" prompt="Bitte geben Sie den Beginn des Studiums an. Es wird nur die Regelstudienzeit von maximal 8 Semestern nach Studienbeginn finanziert. _x000a__x000a_Eine Meldung der Kosten erfolgt nur zum_x000a_1. Semester, zum 3. Semester und_x000a_zum 5. Semester." sqref="G12:G31" xr:uid="{759D1816-6A54-438C-B95A-7A1334FFF378}">
      <formula1>"01.04.2021,01.10.2021,01.04.2022,01.10.2022,01.04.2023,01.10.2023,01.04.2024,01.10.2024,01.04.2025,01.10.2025"</formula1>
    </dataValidation>
    <dataValidation type="list" allowBlank="1" showInputMessage="1" showErrorMessage="1" sqref="N12:N31" xr:uid="{0887667B-729F-4520-AA07-64398045EFE8}">
      <formula1>$T$16:$T$18</formula1>
    </dataValidation>
    <dataValidation type="list" allowBlank="1" showInputMessage="1" showErrorMessage="1" sqref="Q12:Q31" xr:uid="{DFA83057-21C4-4AB8-ADB4-67F04904D7E9}">
      <formula1>$T$21:$T$23</formula1>
    </dataValidation>
    <dataValidation type="custom" allowBlank="1" showInputMessage="1" showErrorMessage="1" errorTitle="Falscher Wert" error="Die Arbeitgeber-Bruttokosten müssen höher als die Ausbildungsvergütungen sein" promptTitle="monatliche Arbeitgeber-Bruttok." prompt="Bitte geben Sie die derzeitigen Ø monatlichen Arbeitgeber-Bruttoksoten des Studenten an." sqref="K12:K31" xr:uid="{6B3AE17D-01AE-4CA4-9955-6C605890513C}">
      <formula1>K12&gt;J12</formula1>
    </dataValidation>
  </dataValidations>
  <pageMargins left="0.70866141732283472" right="0.31496062992125984" top="0.78740157480314965" bottom="0.78740157480314965" header="0.31496062992125984" footer="0.31496062992125984"/>
  <pageSetup paperSize="9" scale="40" orientation="landscape" r:id="rId1"/>
  <headerFooter>
    <oddFooter xml:space="preserve">&amp;L
</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59999389629810485"/>
    <pageSetUpPr fitToPage="1"/>
  </sheetPr>
  <dimension ref="A1:C52"/>
  <sheetViews>
    <sheetView zoomScale="110" zoomScaleNormal="110" workbookViewId="0">
      <selection sqref="A1:C1"/>
    </sheetView>
  </sheetViews>
  <sheetFormatPr baseColWidth="10" defaultColWidth="11.42578125" defaultRowHeight="14.25" x14ac:dyDescent="0.2"/>
  <cols>
    <col min="1" max="1" width="55.42578125" style="29" customWidth="1"/>
    <col min="2" max="2" width="125.5703125" style="29" bestFit="1" customWidth="1"/>
    <col min="3" max="3" width="43" style="29" customWidth="1"/>
    <col min="4" max="16384" width="11.42578125" style="29"/>
  </cols>
  <sheetData>
    <row r="1" spans="1:3" ht="18" thickTop="1" thickBot="1" x14ac:dyDescent="0.25">
      <c r="A1" s="118" t="s">
        <v>111</v>
      </c>
      <c r="B1" s="118"/>
      <c r="C1" s="118"/>
    </row>
    <row r="2" spans="1:3" ht="15.75" thickTop="1" thickBot="1" x14ac:dyDescent="0.25">
      <c r="A2" s="30" t="s">
        <v>0</v>
      </c>
      <c r="B2" s="31" t="s">
        <v>50</v>
      </c>
      <c r="C2" s="31" t="s">
        <v>51</v>
      </c>
    </row>
    <row r="3" spans="1:3" ht="15.75" thickTop="1" thickBot="1" x14ac:dyDescent="0.25">
      <c r="A3" s="30" t="s">
        <v>46</v>
      </c>
      <c r="B3" s="31" t="s">
        <v>52</v>
      </c>
      <c r="C3" s="31" t="s">
        <v>53</v>
      </c>
    </row>
    <row r="4" spans="1:3" ht="15.75" thickTop="1" thickBot="1" x14ac:dyDescent="0.25">
      <c r="A4" s="30" t="s">
        <v>54</v>
      </c>
      <c r="B4" s="31" t="s">
        <v>55</v>
      </c>
      <c r="C4" s="42">
        <v>36526</v>
      </c>
    </row>
    <row r="5" spans="1:3" ht="15.75" thickTop="1" thickBot="1" x14ac:dyDescent="0.25">
      <c r="A5" s="30" t="s">
        <v>36</v>
      </c>
      <c r="B5" s="31" t="s">
        <v>103</v>
      </c>
      <c r="C5" s="31" t="s">
        <v>38</v>
      </c>
    </row>
    <row r="6" spans="1:3" ht="36.75" customHeight="1" thickTop="1" thickBot="1" x14ac:dyDescent="0.25">
      <c r="A6" s="30" t="s">
        <v>610</v>
      </c>
      <c r="B6" s="30" t="s">
        <v>71</v>
      </c>
      <c r="C6" s="42">
        <v>45748</v>
      </c>
    </row>
    <row r="7" spans="1:3" ht="36.75" customHeight="1" thickTop="1" thickBot="1" x14ac:dyDescent="0.25">
      <c r="A7" s="30" t="s">
        <v>65</v>
      </c>
      <c r="B7" s="30" t="s">
        <v>72</v>
      </c>
      <c r="C7" s="42">
        <v>46843</v>
      </c>
    </row>
    <row r="8" spans="1:3" s="36" customFormat="1" ht="15.75" thickTop="1" thickBot="1" x14ac:dyDescent="0.25">
      <c r="A8" s="30" t="s">
        <v>610</v>
      </c>
      <c r="B8" s="30" t="s">
        <v>611</v>
      </c>
      <c r="C8" s="42">
        <v>45792</v>
      </c>
    </row>
    <row r="9" spans="1:3" ht="30.75" thickTop="1" thickBot="1" x14ac:dyDescent="0.25">
      <c r="A9" s="30" t="s">
        <v>105</v>
      </c>
      <c r="B9" s="30" t="s">
        <v>88</v>
      </c>
      <c r="C9" s="30" t="s">
        <v>75</v>
      </c>
    </row>
    <row r="10" spans="1:3" ht="15.75" thickTop="1" thickBot="1" x14ac:dyDescent="0.25">
      <c r="A10" s="30" t="s">
        <v>33</v>
      </c>
      <c r="B10" s="31" t="s">
        <v>56</v>
      </c>
      <c r="C10" s="31" t="s">
        <v>34</v>
      </c>
    </row>
    <row r="11" spans="1:3" ht="15.75" thickTop="1" thickBot="1" x14ac:dyDescent="0.25">
      <c r="A11" s="33" t="s">
        <v>64</v>
      </c>
      <c r="B11" s="31" t="s">
        <v>66</v>
      </c>
      <c r="C11" s="43">
        <v>0.75</v>
      </c>
    </row>
    <row r="12" spans="1:3" ht="30.75" thickTop="1" thickBot="1" x14ac:dyDescent="0.25">
      <c r="A12" s="30" t="s">
        <v>67</v>
      </c>
      <c r="B12" s="30" t="s">
        <v>98</v>
      </c>
      <c r="C12" s="44">
        <v>1340.69</v>
      </c>
    </row>
    <row r="13" spans="1:3" ht="44.25" thickTop="1" thickBot="1" x14ac:dyDescent="0.25">
      <c r="A13" s="30" t="s">
        <v>68</v>
      </c>
      <c r="B13" s="34" t="s">
        <v>94</v>
      </c>
      <c r="C13" s="44">
        <v>1675.86</v>
      </c>
    </row>
    <row r="14" spans="1:3" ht="30" thickTop="1" thickBot="1" x14ac:dyDescent="0.25">
      <c r="A14" s="30" t="s">
        <v>69</v>
      </c>
      <c r="B14" s="35" t="s">
        <v>73</v>
      </c>
      <c r="C14" s="32" t="s">
        <v>93</v>
      </c>
    </row>
    <row r="15" spans="1:3" ht="18" thickTop="1" thickBot="1" x14ac:dyDescent="0.25">
      <c r="A15" s="119" t="s">
        <v>591</v>
      </c>
      <c r="B15" s="119"/>
      <c r="C15" s="119"/>
    </row>
    <row r="16" spans="1:3" s="36" customFormat="1" ht="15.75" thickTop="1" thickBot="1" x14ac:dyDescent="0.25">
      <c r="A16" s="30" t="s">
        <v>0</v>
      </c>
      <c r="B16" s="31" t="s">
        <v>50</v>
      </c>
      <c r="C16" s="31" t="s">
        <v>51</v>
      </c>
    </row>
    <row r="17" spans="1:3" s="36" customFormat="1" ht="15.75" thickTop="1" thickBot="1" x14ac:dyDescent="0.25">
      <c r="A17" s="30" t="s">
        <v>46</v>
      </c>
      <c r="B17" s="31" t="s">
        <v>52</v>
      </c>
      <c r="C17" s="31" t="s">
        <v>53</v>
      </c>
    </row>
    <row r="18" spans="1:3" s="36" customFormat="1" ht="15.75" thickTop="1" thickBot="1" x14ac:dyDescent="0.25">
      <c r="A18" s="30" t="s">
        <v>54</v>
      </c>
      <c r="B18" s="31" t="s">
        <v>55</v>
      </c>
      <c r="C18" s="42">
        <v>36526</v>
      </c>
    </row>
    <row r="19" spans="1:3" s="36" customFormat="1" ht="15.75" thickTop="1" thickBot="1" x14ac:dyDescent="0.25">
      <c r="A19" s="30" t="s">
        <v>36</v>
      </c>
      <c r="B19" s="31" t="s">
        <v>103</v>
      </c>
      <c r="C19" s="31" t="s">
        <v>38</v>
      </c>
    </row>
    <row r="20" spans="1:3" s="36" customFormat="1" ht="15.75" thickTop="1" thickBot="1" x14ac:dyDescent="0.25">
      <c r="A20" s="30" t="s">
        <v>610</v>
      </c>
      <c r="B20" s="30" t="s">
        <v>611</v>
      </c>
      <c r="C20" s="42">
        <v>45383</v>
      </c>
    </row>
    <row r="21" spans="1:3" s="36" customFormat="1" ht="30" thickTop="1" thickBot="1" x14ac:dyDescent="0.25">
      <c r="A21" s="30" t="s">
        <v>65</v>
      </c>
      <c r="B21" s="30" t="s">
        <v>72</v>
      </c>
      <c r="C21" s="42">
        <v>46477</v>
      </c>
    </row>
    <row r="22" spans="1:3" s="36" customFormat="1" ht="20.100000000000001" customHeight="1" thickTop="1" thickBot="1" x14ac:dyDescent="0.25">
      <c r="A22" s="30" t="s">
        <v>108</v>
      </c>
      <c r="B22" s="30" t="s">
        <v>112</v>
      </c>
      <c r="C22" s="42">
        <v>45792</v>
      </c>
    </row>
    <row r="23" spans="1:3" s="36" customFormat="1" ht="30.75" thickTop="1" thickBot="1" x14ac:dyDescent="0.25">
      <c r="A23" s="33" t="s">
        <v>102</v>
      </c>
      <c r="B23" s="30" t="s">
        <v>100</v>
      </c>
      <c r="C23" s="44">
        <v>1402.07</v>
      </c>
    </row>
    <row r="24" spans="1:3" s="36" customFormat="1" ht="44.25" thickTop="1" thickBot="1" x14ac:dyDescent="0.25">
      <c r="A24" s="33" t="s">
        <v>581</v>
      </c>
      <c r="B24" s="30" t="s">
        <v>580</v>
      </c>
      <c r="C24" s="44">
        <v>1752.59</v>
      </c>
    </row>
    <row r="25" spans="1:3" s="36" customFormat="1" ht="30" thickTop="1" thickBot="1" x14ac:dyDescent="0.25">
      <c r="A25" s="33" t="s">
        <v>95</v>
      </c>
      <c r="B25" s="37" t="s">
        <v>96</v>
      </c>
      <c r="C25" s="45">
        <v>5000</v>
      </c>
    </row>
    <row r="26" spans="1:3" s="36" customFormat="1" ht="173.1" customHeight="1" thickTop="1" thickBot="1" x14ac:dyDescent="0.25">
      <c r="A26" s="33" t="s">
        <v>92</v>
      </c>
      <c r="B26" s="37" t="s">
        <v>89</v>
      </c>
      <c r="C26" s="38" t="s">
        <v>90</v>
      </c>
    </row>
    <row r="27" spans="1:3" s="36" customFormat="1" ht="102.75" thickTop="1" thickBot="1" x14ac:dyDescent="0.25">
      <c r="A27" s="33" t="s">
        <v>87</v>
      </c>
      <c r="B27" s="37" t="s">
        <v>588</v>
      </c>
      <c r="C27" s="38" t="s">
        <v>90</v>
      </c>
    </row>
    <row r="28" spans="1:3" s="36" customFormat="1" ht="30" thickTop="1" thickBot="1" x14ac:dyDescent="0.25">
      <c r="A28" s="30" t="s">
        <v>69</v>
      </c>
      <c r="B28" s="39" t="s">
        <v>97</v>
      </c>
      <c r="C28" s="31" t="s">
        <v>93</v>
      </c>
    </row>
    <row r="29" spans="1:3" ht="17.45" customHeight="1" thickTop="1" thickBot="1" x14ac:dyDescent="0.25">
      <c r="A29" s="120" t="s">
        <v>589</v>
      </c>
      <c r="B29" s="120"/>
      <c r="C29" s="120"/>
    </row>
    <row r="30" spans="1:3" ht="15" customHeight="1" thickTop="1" thickBot="1" x14ac:dyDescent="0.25">
      <c r="A30" s="30" t="s">
        <v>0</v>
      </c>
      <c r="B30" s="31" t="s">
        <v>612</v>
      </c>
      <c r="C30" s="31" t="s">
        <v>51</v>
      </c>
    </row>
    <row r="31" spans="1:3" ht="15" customHeight="1" thickTop="1" thickBot="1" x14ac:dyDescent="0.25">
      <c r="A31" s="30" t="s">
        <v>46</v>
      </c>
      <c r="B31" s="31" t="s">
        <v>613</v>
      </c>
      <c r="C31" s="31" t="s">
        <v>53</v>
      </c>
    </row>
    <row r="32" spans="1:3" ht="15" customHeight="1" thickTop="1" thickBot="1" x14ac:dyDescent="0.25">
      <c r="A32" s="30" t="s">
        <v>54</v>
      </c>
      <c r="B32" s="31" t="s">
        <v>614</v>
      </c>
      <c r="C32" s="42">
        <v>36526</v>
      </c>
    </row>
    <row r="33" spans="1:3" ht="15" customHeight="1" thickTop="1" thickBot="1" x14ac:dyDescent="0.25">
      <c r="A33" s="30" t="s">
        <v>36</v>
      </c>
      <c r="B33" s="31" t="s">
        <v>103</v>
      </c>
      <c r="C33" s="31" t="s">
        <v>38</v>
      </c>
    </row>
    <row r="34" spans="1:3" ht="29.45" customHeight="1" thickTop="1" thickBot="1" x14ac:dyDescent="0.25">
      <c r="A34" s="30" t="s">
        <v>570</v>
      </c>
      <c r="B34" s="30" t="s">
        <v>568</v>
      </c>
      <c r="C34" s="42">
        <v>45748</v>
      </c>
    </row>
    <row r="35" spans="1:3" ht="29.45" customHeight="1" thickTop="1" thickBot="1" x14ac:dyDescent="0.25">
      <c r="A35" s="30" t="s">
        <v>571</v>
      </c>
      <c r="B35" s="30" t="s">
        <v>572</v>
      </c>
      <c r="C35" s="42">
        <v>47208</v>
      </c>
    </row>
    <row r="36" spans="1:3" ht="20.100000000000001" customHeight="1" thickTop="1" thickBot="1" x14ac:dyDescent="0.25">
      <c r="A36" s="30" t="s">
        <v>114</v>
      </c>
      <c r="B36" s="30" t="s">
        <v>573</v>
      </c>
      <c r="C36" s="42">
        <v>45778</v>
      </c>
    </row>
    <row r="37" spans="1:3" ht="29.45" customHeight="1" thickTop="1" thickBot="1" x14ac:dyDescent="0.25">
      <c r="A37" s="33" t="s">
        <v>574</v>
      </c>
      <c r="B37" s="30" t="s">
        <v>575</v>
      </c>
      <c r="C37" s="44">
        <v>1200</v>
      </c>
    </row>
    <row r="38" spans="1:3" ht="42.95" customHeight="1" thickTop="1" thickBot="1" x14ac:dyDescent="0.25">
      <c r="A38" s="33" t="s">
        <v>582</v>
      </c>
      <c r="B38" s="30" t="s">
        <v>580</v>
      </c>
      <c r="C38" s="44">
        <v>1500</v>
      </c>
    </row>
    <row r="39" spans="1:3" ht="29.45" customHeight="1" thickTop="1" thickBot="1" x14ac:dyDescent="0.25">
      <c r="A39" s="33" t="s">
        <v>122</v>
      </c>
      <c r="B39" s="63" t="s">
        <v>576</v>
      </c>
      <c r="C39" s="32" t="s">
        <v>564</v>
      </c>
    </row>
    <row r="40" spans="1:3" ht="29.45" customHeight="1" thickTop="1" thickBot="1" x14ac:dyDescent="0.25">
      <c r="A40" s="33" t="s">
        <v>131</v>
      </c>
      <c r="B40" s="63" t="s">
        <v>576</v>
      </c>
      <c r="C40" s="32" t="s">
        <v>577</v>
      </c>
    </row>
    <row r="41" spans="1:3" ht="29.45" customHeight="1" thickTop="1" thickBot="1" x14ac:dyDescent="0.25">
      <c r="A41" s="33" t="s">
        <v>594</v>
      </c>
      <c r="B41" s="63" t="s">
        <v>576</v>
      </c>
      <c r="C41" s="65" t="s">
        <v>597</v>
      </c>
    </row>
    <row r="42" spans="1:3" ht="29.45" customHeight="1" thickTop="1" thickBot="1" x14ac:dyDescent="0.25">
      <c r="A42" s="33" t="s">
        <v>132</v>
      </c>
      <c r="B42" s="30" t="s">
        <v>578</v>
      </c>
      <c r="C42" s="62">
        <v>0</v>
      </c>
    </row>
    <row r="43" spans="1:3" ht="29.45" customHeight="1" thickTop="1" thickBot="1" x14ac:dyDescent="0.25">
      <c r="A43" s="33" t="s">
        <v>566</v>
      </c>
      <c r="B43" s="30" t="s">
        <v>615</v>
      </c>
      <c r="C43" s="32" t="s">
        <v>567</v>
      </c>
    </row>
    <row r="44" spans="1:3" ht="29.45" customHeight="1" thickTop="1" thickBot="1" x14ac:dyDescent="0.25">
      <c r="A44" s="33" t="s">
        <v>48</v>
      </c>
      <c r="B44" s="63" t="s">
        <v>576</v>
      </c>
      <c r="C44" s="65" t="s">
        <v>606</v>
      </c>
    </row>
    <row r="45" spans="1:3" ht="30" customHeight="1" thickTop="1" x14ac:dyDescent="0.2"/>
    <row r="47" spans="1:3" ht="57" customHeight="1" x14ac:dyDescent="0.2"/>
    <row r="48" spans="1:3" ht="60" customHeight="1" x14ac:dyDescent="0.2"/>
    <row r="49" ht="24.75" customHeight="1" x14ac:dyDescent="0.2"/>
    <row r="50" ht="30" customHeight="1" x14ac:dyDescent="0.2"/>
    <row r="51" ht="24.95" customHeight="1" x14ac:dyDescent="0.2"/>
    <row r="52" ht="95.25" customHeight="1" x14ac:dyDescent="0.2"/>
  </sheetData>
  <sheetProtection sheet="1" objects="1" scenarios="1"/>
  <mergeCells count="3">
    <mergeCell ref="A1:C1"/>
    <mergeCell ref="A15:C15"/>
    <mergeCell ref="A29:C29"/>
  </mergeCells>
  <pageMargins left="0.70866141732283472" right="0.70866141732283472" top="0.78740157480314965" bottom="0.78740157480314965" header="0.31496062992125984" footer="0.31496062992125984"/>
  <pageSetup paperSize="9" scale="58" fitToHeight="0" orientation="landscape" r:id="rId1"/>
  <rowBreaks count="1" manualBreakCount="1">
    <brk id="26" max="2"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F166-CC0D-493A-A690-0F4F80F2CD28}">
  <sheetPr>
    <tabColor rgb="FFFFFF99"/>
    <pageSetUpPr fitToPage="1"/>
  </sheetPr>
  <dimension ref="A1:N56"/>
  <sheetViews>
    <sheetView zoomScaleNormal="100" workbookViewId="0"/>
  </sheetViews>
  <sheetFormatPr baseColWidth="10" defaultRowHeight="10.5" x14ac:dyDescent="0.15"/>
  <cols>
    <col min="1" max="1" width="11.140625" style="50" customWidth="1"/>
    <col min="2" max="2" width="26.140625" style="50" customWidth="1"/>
    <col min="3" max="3" width="1.140625" style="50" customWidth="1"/>
    <col min="4" max="4" width="11.140625" style="50" customWidth="1"/>
    <col min="5" max="5" width="26.140625" style="50" customWidth="1"/>
    <col min="6" max="6" width="1.140625" style="50" customWidth="1"/>
    <col min="7" max="7" width="11.140625" style="50" customWidth="1"/>
    <col min="8" max="8" width="26.140625" style="50" customWidth="1"/>
    <col min="9" max="9" width="1.140625" style="50" customWidth="1"/>
    <col min="10" max="10" width="11.140625" style="50" customWidth="1"/>
    <col min="11" max="11" width="26.140625" style="50" customWidth="1"/>
    <col min="12" max="12" width="1.140625" style="50" customWidth="1"/>
    <col min="13" max="13" width="11.140625" style="50" customWidth="1"/>
    <col min="14" max="14" width="26.140625" style="50" customWidth="1"/>
    <col min="15" max="256" width="10.85546875" style="50"/>
    <col min="257" max="257" width="10.140625" style="50" bestFit="1" customWidth="1"/>
    <col min="258" max="258" width="19.140625" style="50" customWidth="1"/>
    <col min="259" max="259" width="1.140625" style="50" customWidth="1"/>
    <col min="260" max="261" width="10.85546875" style="50"/>
    <col min="262" max="262" width="1.140625" style="50" customWidth="1"/>
    <col min="263" max="264" width="10.85546875" style="50"/>
    <col min="265" max="265" width="1.140625" style="50" customWidth="1"/>
    <col min="266" max="267" width="10.85546875" style="50"/>
    <col min="268" max="268" width="1.140625" style="50" customWidth="1"/>
    <col min="269" max="512" width="10.85546875" style="50"/>
    <col min="513" max="513" width="10.140625" style="50" bestFit="1" customWidth="1"/>
    <col min="514" max="514" width="19.140625" style="50" customWidth="1"/>
    <col min="515" max="515" width="1.140625" style="50" customWidth="1"/>
    <col min="516" max="517" width="10.85546875" style="50"/>
    <col min="518" max="518" width="1.140625" style="50" customWidth="1"/>
    <col min="519" max="520" width="10.85546875" style="50"/>
    <col min="521" max="521" width="1.140625" style="50" customWidth="1"/>
    <col min="522" max="523" width="10.85546875" style="50"/>
    <col min="524" max="524" width="1.140625" style="50" customWidth="1"/>
    <col min="525" max="768" width="10.85546875" style="50"/>
    <col min="769" max="769" width="10.140625" style="50" bestFit="1" customWidth="1"/>
    <col min="770" max="770" width="19.140625" style="50" customWidth="1"/>
    <col min="771" max="771" width="1.140625" style="50" customWidth="1"/>
    <col min="772" max="773" width="10.85546875" style="50"/>
    <col min="774" max="774" width="1.140625" style="50" customWidth="1"/>
    <col min="775" max="776" width="10.85546875" style="50"/>
    <col min="777" max="777" width="1.140625" style="50" customWidth="1"/>
    <col min="778" max="779" width="10.85546875" style="50"/>
    <col min="780" max="780" width="1.140625" style="50" customWidth="1"/>
    <col min="781" max="1024" width="10.85546875" style="50"/>
    <col min="1025" max="1025" width="10.140625" style="50" bestFit="1" customWidth="1"/>
    <col min="1026" max="1026" width="19.140625" style="50" customWidth="1"/>
    <col min="1027" max="1027" width="1.140625" style="50" customWidth="1"/>
    <col min="1028" max="1029" width="10.85546875" style="50"/>
    <col min="1030" max="1030" width="1.140625" style="50" customWidth="1"/>
    <col min="1031" max="1032" width="10.85546875" style="50"/>
    <col min="1033" max="1033" width="1.140625" style="50" customWidth="1"/>
    <col min="1034" max="1035" width="10.85546875" style="50"/>
    <col min="1036" max="1036" width="1.140625" style="50" customWidth="1"/>
    <col min="1037" max="1280" width="10.85546875" style="50"/>
    <col min="1281" max="1281" width="10.140625" style="50" bestFit="1" customWidth="1"/>
    <col min="1282" max="1282" width="19.140625" style="50" customWidth="1"/>
    <col min="1283" max="1283" width="1.140625" style="50" customWidth="1"/>
    <col min="1284" max="1285" width="10.85546875" style="50"/>
    <col min="1286" max="1286" width="1.140625" style="50" customWidth="1"/>
    <col min="1287" max="1288" width="10.85546875" style="50"/>
    <col min="1289" max="1289" width="1.140625" style="50" customWidth="1"/>
    <col min="1290" max="1291" width="10.85546875" style="50"/>
    <col min="1292" max="1292" width="1.140625" style="50" customWidth="1"/>
    <col min="1293" max="1536" width="10.85546875" style="50"/>
    <col min="1537" max="1537" width="10.140625" style="50" bestFit="1" customWidth="1"/>
    <col min="1538" max="1538" width="19.140625" style="50" customWidth="1"/>
    <col min="1539" max="1539" width="1.140625" style="50" customWidth="1"/>
    <col min="1540" max="1541" width="10.85546875" style="50"/>
    <col min="1542" max="1542" width="1.140625" style="50" customWidth="1"/>
    <col min="1543" max="1544" width="10.85546875" style="50"/>
    <col min="1545" max="1545" width="1.140625" style="50" customWidth="1"/>
    <col min="1546" max="1547" width="10.85546875" style="50"/>
    <col min="1548" max="1548" width="1.140625" style="50" customWidth="1"/>
    <col min="1549" max="1792" width="10.85546875" style="50"/>
    <col min="1793" max="1793" width="10.140625" style="50" bestFit="1" customWidth="1"/>
    <col min="1794" max="1794" width="19.140625" style="50" customWidth="1"/>
    <col min="1795" max="1795" width="1.140625" style="50" customWidth="1"/>
    <col min="1796" max="1797" width="10.85546875" style="50"/>
    <col min="1798" max="1798" width="1.140625" style="50" customWidth="1"/>
    <col min="1799" max="1800" width="10.85546875" style="50"/>
    <col min="1801" max="1801" width="1.140625" style="50" customWidth="1"/>
    <col min="1802" max="1803" width="10.85546875" style="50"/>
    <col min="1804" max="1804" width="1.140625" style="50" customWidth="1"/>
    <col min="1805" max="2048" width="10.85546875" style="50"/>
    <col min="2049" max="2049" width="10.140625" style="50" bestFit="1" customWidth="1"/>
    <col min="2050" max="2050" width="19.140625" style="50" customWidth="1"/>
    <col min="2051" max="2051" width="1.140625" style="50" customWidth="1"/>
    <col min="2052" max="2053" width="10.85546875" style="50"/>
    <col min="2054" max="2054" width="1.140625" style="50" customWidth="1"/>
    <col min="2055" max="2056" width="10.85546875" style="50"/>
    <col min="2057" max="2057" width="1.140625" style="50" customWidth="1"/>
    <col min="2058" max="2059" width="10.85546875" style="50"/>
    <col min="2060" max="2060" width="1.140625" style="50" customWidth="1"/>
    <col min="2061" max="2304" width="10.85546875" style="50"/>
    <col min="2305" max="2305" width="10.140625" style="50" bestFit="1" customWidth="1"/>
    <col min="2306" max="2306" width="19.140625" style="50" customWidth="1"/>
    <col min="2307" max="2307" width="1.140625" style="50" customWidth="1"/>
    <col min="2308" max="2309" width="10.85546875" style="50"/>
    <col min="2310" max="2310" width="1.140625" style="50" customWidth="1"/>
    <col min="2311" max="2312" width="10.85546875" style="50"/>
    <col min="2313" max="2313" width="1.140625" style="50" customWidth="1"/>
    <col min="2314" max="2315" width="10.85546875" style="50"/>
    <col min="2316" max="2316" width="1.140625" style="50" customWidth="1"/>
    <col min="2317" max="2560" width="10.85546875" style="50"/>
    <col min="2561" max="2561" width="10.140625" style="50" bestFit="1" customWidth="1"/>
    <col min="2562" max="2562" width="19.140625" style="50" customWidth="1"/>
    <col min="2563" max="2563" width="1.140625" style="50" customWidth="1"/>
    <col min="2564" max="2565" width="10.85546875" style="50"/>
    <col min="2566" max="2566" width="1.140625" style="50" customWidth="1"/>
    <col min="2567" max="2568" width="10.85546875" style="50"/>
    <col min="2569" max="2569" width="1.140625" style="50" customWidth="1"/>
    <col min="2570" max="2571" width="10.85546875" style="50"/>
    <col min="2572" max="2572" width="1.140625" style="50" customWidth="1"/>
    <col min="2573" max="2816" width="10.85546875" style="50"/>
    <col min="2817" max="2817" width="10.140625" style="50" bestFit="1" customWidth="1"/>
    <col min="2818" max="2818" width="19.140625" style="50" customWidth="1"/>
    <col min="2819" max="2819" width="1.140625" style="50" customWidth="1"/>
    <col min="2820" max="2821" width="10.85546875" style="50"/>
    <col min="2822" max="2822" width="1.140625" style="50" customWidth="1"/>
    <col min="2823" max="2824" width="10.85546875" style="50"/>
    <col min="2825" max="2825" width="1.140625" style="50" customWidth="1"/>
    <col min="2826" max="2827" width="10.85546875" style="50"/>
    <col min="2828" max="2828" width="1.140625" style="50" customWidth="1"/>
    <col min="2829" max="3072" width="10.85546875" style="50"/>
    <col min="3073" max="3073" width="10.140625" style="50" bestFit="1" customWidth="1"/>
    <col min="3074" max="3074" width="19.140625" style="50" customWidth="1"/>
    <col min="3075" max="3075" width="1.140625" style="50" customWidth="1"/>
    <col min="3076" max="3077" width="10.85546875" style="50"/>
    <col min="3078" max="3078" width="1.140625" style="50" customWidth="1"/>
    <col min="3079" max="3080" width="10.85546875" style="50"/>
    <col min="3081" max="3081" width="1.140625" style="50" customWidth="1"/>
    <col min="3082" max="3083" width="10.85546875" style="50"/>
    <col min="3084" max="3084" width="1.140625" style="50" customWidth="1"/>
    <col min="3085" max="3328" width="10.85546875" style="50"/>
    <col min="3329" max="3329" width="10.140625" style="50" bestFit="1" customWidth="1"/>
    <col min="3330" max="3330" width="19.140625" style="50" customWidth="1"/>
    <col min="3331" max="3331" width="1.140625" style="50" customWidth="1"/>
    <col min="3332" max="3333" width="10.85546875" style="50"/>
    <col min="3334" max="3334" width="1.140625" style="50" customWidth="1"/>
    <col min="3335" max="3336" width="10.85546875" style="50"/>
    <col min="3337" max="3337" width="1.140625" style="50" customWidth="1"/>
    <col min="3338" max="3339" width="10.85546875" style="50"/>
    <col min="3340" max="3340" width="1.140625" style="50" customWidth="1"/>
    <col min="3341" max="3584" width="10.85546875" style="50"/>
    <col min="3585" max="3585" width="10.140625" style="50" bestFit="1" customWidth="1"/>
    <col min="3586" max="3586" width="19.140625" style="50" customWidth="1"/>
    <col min="3587" max="3587" width="1.140625" style="50" customWidth="1"/>
    <col min="3588" max="3589" width="10.85546875" style="50"/>
    <col min="3590" max="3590" width="1.140625" style="50" customWidth="1"/>
    <col min="3591" max="3592" width="10.85546875" style="50"/>
    <col min="3593" max="3593" width="1.140625" style="50" customWidth="1"/>
    <col min="3594" max="3595" width="10.85546875" style="50"/>
    <col min="3596" max="3596" width="1.140625" style="50" customWidth="1"/>
    <col min="3597" max="3840" width="10.85546875" style="50"/>
    <col min="3841" max="3841" width="10.140625" style="50" bestFit="1" customWidth="1"/>
    <col min="3842" max="3842" width="19.140625" style="50" customWidth="1"/>
    <col min="3843" max="3843" width="1.140625" style="50" customWidth="1"/>
    <col min="3844" max="3845" width="10.85546875" style="50"/>
    <col min="3846" max="3846" width="1.140625" style="50" customWidth="1"/>
    <col min="3847" max="3848" width="10.85546875" style="50"/>
    <col min="3849" max="3849" width="1.140625" style="50" customWidth="1"/>
    <col min="3850" max="3851" width="10.85546875" style="50"/>
    <col min="3852" max="3852" width="1.140625" style="50" customWidth="1"/>
    <col min="3853" max="4096" width="10.85546875" style="50"/>
    <col min="4097" max="4097" width="10.140625" style="50" bestFit="1" customWidth="1"/>
    <col min="4098" max="4098" width="19.140625" style="50" customWidth="1"/>
    <col min="4099" max="4099" width="1.140625" style="50" customWidth="1"/>
    <col min="4100" max="4101" width="10.85546875" style="50"/>
    <col min="4102" max="4102" width="1.140625" style="50" customWidth="1"/>
    <col min="4103" max="4104" width="10.85546875" style="50"/>
    <col min="4105" max="4105" width="1.140625" style="50" customWidth="1"/>
    <col min="4106" max="4107" width="10.85546875" style="50"/>
    <col min="4108" max="4108" width="1.140625" style="50" customWidth="1"/>
    <col min="4109" max="4352" width="10.85546875" style="50"/>
    <col min="4353" max="4353" width="10.140625" style="50" bestFit="1" customWidth="1"/>
    <col min="4354" max="4354" width="19.140625" style="50" customWidth="1"/>
    <col min="4355" max="4355" width="1.140625" style="50" customWidth="1"/>
    <col min="4356" max="4357" width="10.85546875" style="50"/>
    <col min="4358" max="4358" width="1.140625" style="50" customWidth="1"/>
    <col min="4359" max="4360" width="10.85546875" style="50"/>
    <col min="4361" max="4361" width="1.140625" style="50" customWidth="1"/>
    <col min="4362" max="4363" width="10.85546875" style="50"/>
    <col min="4364" max="4364" width="1.140625" style="50" customWidth="1"/>
    <col min="4365" max="4608" width="10.85546875" style="50"/>
    <col min="4609" max="4609" width="10.140625" style="50" bestFit="1" customWidth="1"/>
    <col min="4610" max="4610" width="19.140625" style="50" customWidth="1"/>
    <col min="4611" max="4611" width="1.140625" style="50" customWidth="1"/>
    <col min="4612" max="4613" width="10.85546875" style="50"/>
    <col min="4614" max="4614" width="1.140625" style="50" customWidth="1"/>
    <col min="4615" max="4616" width="10.85546875" style="50"/>
    <col min="4617" max="4617" width="1.140625" style="50" customWidth="1"/>
    <col min="4618" max="4619" width="10.85546875" style="50"/>
    <col min="4620" max="4620" width="1.140625" style="50" customWidth="1"/>
    <col min="4621" max="4864" width="10.85546875" style="50"/>
    <col min="4865" max="4865" width="10.140625" style="50" bestFit="1" customWidth="1"/>
    <col min="4866" max="4866" width="19.140625" style="50" customWidth="1"/>
    <col min="4867" max="4867" width="1.140625" style="50" customWidth="1"/>
    <col min="4868" max="4869" width="10.85546875" style="50"/>
    <col min="4870" max="4870" width="1.140625" style="50" customWidth="1"/>
    <col min="4871" max="4872" width="10.85546875" style="50"/>
    <col min="4873" max="4873" width="1.140625" style="50" customWidth="1"/>
    <col min="4874" max="4875" width="10.85546875" style="50"/>
    <col min="4876" max="4876" width="1.140625" style="50" customWidth="1"/>
    <col min="4877" max="5120" width="10.85546875" style="50"/>
    <col min="5121" max="5121" width="10.140625" style="50" bestFit="1" customWidth="1"/>
    <col min="5122" max="5122" width="19.140625" style="50" customWidth="1"/>
    <col min="5123" max="5123" width="1.140625" style="50" customWidth="1"/>
    <col min="5124" max="5125" width="10.85546875" style="50"/>
    <col min="5126" max="5126" width="1.140625" style="50" customWidth="1"/>
    <col min="5127" max="5128" width="10.85546875" style="50"/>
    <col min="5129" max="5129" width="1.140625" style="50" customWidth="1"/>
    <col min="5130" max="5131" width="10.85546875" style="50"/>
    <col min="5132" max="5132" width="1.140625" style="50" customWidth="1"/>
    <col min="5133" max="5376" width="10.85546875" style="50"/>
    <col min="5377" max="5377" width="10.140625" style="50" bestFit="1" customWidth="1"/>
    <col min="5378" max="5378" width="19.140625" style="50" customWidth="1"/>
    <col min="5379" max="5379" width="1.140625" style="50" customWidth="1"/>
    <col min="5380" max="5381" width="10.85546875" style="50"/>
    <col min="5382" max="5382" width="1.140625" style="50" customWidth="1"/>
    <col min="5383" max="5384" width="10.85546875" style="50"/>
    <col min="5385" max="5385" width="1.140625" style="50" customWidth="1"/>
    <col min="5386" max="5387" width="10.85546875" style="50"/>
    <col min="5388" max="5388" width="1.140625" style="50" customWidth="1"/>
    <col min="5389" max="5632" width="10.85546875" style="50"/>
    <col min="5633" max="5633" width="10.140625" style="50" bestFit="1" customWidth="1"/>
    <col min="5634" max="5634" width="19.140625" style="50" customWidth="1"/>
    <col min="5635" max="5635" width="1.140625" style="50" customWidth="1"/>
    <col min="5636" max="5637" width="10.85546875" style="50"/>
    <col min="5638" max="5638" width="1.140625" style="50" customWidth="1"/>
    <col min="5639" max="5640" width="10.85546875" style="50"/>
    <col min="5641" max="5641" width="1.140625" style="50" customWidth="1"/>
    <col min="5642" max="5643" width="10.85546875" style="50"/>
    <col min="5644" max="5644" width="1.140625" style="50" customWidth="1"/>
    <col min="5645" max="5888" width="10.85546875" style="50"/>
    <col min="5889" max="5889" width="10.140625" style="50" bestFit="1" customWidth="1"/>
    <col min="5890" max="5890" width="19.140625" style="50" customWidth="1"/>
    <col min="5891" max="5891" width="1.140625" style="50" customWidth="1"/>
    <col min="5892" max="5893" width="10.85546875" style="50"/>
    <col min="5894" max="5894" width="1.140625" style="50" customWidth="1"/>
    <col min="5895" max="5896" width="10.85546875" style="50"/>
    <col min="5897" max="5897" width="1.140625" style="50" customWidth="1"/>
    <col min="5898" max="5899" width="10.85546875" style="50"/>
    <col min="5900" max="5900" width="1.140625" style="50" customWidth="1"/>
    <col min="5901" max="6144" width="10.85546875" style="50"/>
    <col min="6145" max="6145" width="10.140625" style="50" bestFit="1" customWidth="1"/>
    <col min="6146" max="6146" width="19.140625" style="50" customWidth="1"/>
    <col min="6147" max="6147" width="1.140625" style="50" customWidth="1"/>
    <col min="6148" max="6149" width="10.85546875" style="50"/>
    <col min="6150" max="6150" width="1.140625" style="50" customWidth="1"/>
    <col min="6151" max="6152" width="10.85546875" style="50"/>
    <col min="6153" max="6153" width="1.140625" style="50" customWidth="1"/>
    <col min="6154" max="6155" width="10.85546875" style="50"/>
    <col min="6156" max="6156" width="1.140625" style="50" customWidth="1"/>
    <col min="6157" max="6400" width="10.85546875" style="50"/>
    <col min="6401" max="6401" width="10.140625" style="50" bestFit="1" customWidth="1"/>
    <col min="6402" max="6402" width="19.140625" style="50" customWidth="1"/>
    <col min="6403" max="6403" width="1.140625" style="50" customWidth="1"/>
    <col min="6404" max="6405" width="10.85546875" style="50"/>
    <col min="6406" max="6406" width="1.140625" style="50" customWidth="1"/>
    <col min="6407" max="6408" width="10.85546875" style="50"/>
    <col min="6409" max="6409" width="1.140625" style="50" customWidth="1"/>
    <col min="6410" max="6411" width="10.85546875" style="50"/>
    <col min="6412" max="6412" width="1.140625" style="50" customWidth="1"/>
    <col min="6413" max="6656" width="10.85546875" style="50"/>
    <col min="6657" max="6657" width="10.140625" style="50" bestFit="1" customWidth="1"/>
    <col min="6658" max="6658" width="19.140625" style="50" customWidth="1"/>
    <col min="6659" max="6659" width="1.140625" style="50" customWidth="1"/>
    <col min="6660" max="6661" width="10.85546875" style="50"/>
    <col min="6662" max="6662" width="1.140625" style="50" customWidth="1"/>
    <col min="6663" max="6664" width="10.85546875" style="50"/>
    <col min="6665" max="6665" width="1.140625" style="50" customWidth="1"/>
    <col min="6666" max="6667" width="10.85546875" style="50"/>
    <col min="6668" max="6668" width="1.140625" style="50" customWidth="1"/>
    <col min="6669" max="6912" width="10.85546875" style="50"/>
    <col min="6913" max="6913" width="10.140625" style="50" bestFit="1" customWidth="1"/>
    <col min="6914" max="6914" width="19.140625" style="50" customWidth="1"/>
    <col min="6915" max="6915" width="1.140625" style="50" customWidth="1"/>
    <col min="6916" max="6917" width="10.85546875" style="50"/>
    <col min="6918" max="6918" width="1.140625" style="50" customWidth="1"/>
    <col min="6919" max="6920" width="10.85546875" style="50"/>
    <col min="6921" max="6921" width="1.140625" style="50" customWidth="1"/>
    <col min="6922" max="6923" width="10.85546875" style="50"/>
    <col min="6924" max="6924" width="1.140625" style="50" customWidth="1"/>
    <col min="6925" max="7168" width="10.85546875" style="50"/>
    <col min="7169" max="7169" width="10.140625" style="50" bestFit="1" customWidth="1"/>
    <col min="7170" max="7170" width="19.140625" style="50" customWidth="1"/>
    <col min="7171" max="7171" width="1.140625" style="50" customWidth="1"/>
    <col min="7172" max="7173" width="10.85546875" style="50"/>
    <col min="7174" max="7174" width="1.140625" style="50" customWidth="1"/>
    <col min="7175" max="7176" width="10.85546875" style="50"/>
    <col min="7177" max="7177" width="1.140625" style="50" customWidth="1"/>
    <col min="7178" max="7179" width="10.85546875" style="50"/>
    <col min="7180" max="7180" width="1.140625" style="50" customWidth="1"/>
    <col min="7181" max="7424" width="10.85546875" style="50"/>
    <col min="7425" max="7425" width="10.140625" style="50" bestFit="1" customWidth="1"/>
    <col min="7426" max="7426" width="19.140625" style="50" customWidth="1"/>
    <col min="7427" max="7427" width="1.140625" style="50" customWidth="1"/>
    <col min="7428" max="7429" width="10.85546875" style="50"/>
    <col min="7430" max="7430" width="1.140625" style="50" customWidth="1"/>
    <col min="7431" max="7432" width="10.85546875" style="50"/>
    <col min="7433" max="7433" width="1.140625" style="50" customWidth="1"/>
    <col min="7434" max="7435" width="10.85546875" style="50"/>
    <col min="7436" max="7436" width="1.140625" style="50" customWidth="1"/>
    <col min="7437" max="7680" width="10.85546875" style="50"/>
    <col min="7681" max="7681" width="10.140625" style="50" bestFit="1" customWidth="1"/>
    <col min="7682" max="7682" width="19.140625" style="50" customWidth="1"/>
    <col min="7683" max="7683" width="1.140625" style="50" customWidth="1"/>
    <col min="7684" max="7685" width="10.85546875" style="50"/>
    <col min="7686" max="7686" width="1.140625" style="50" customWidth="1"/>
    <col min="7687" max="7688" width="10.85546875" style="50"/>
    <col min="7689" max="7689" width="1.140625" style="50" customWidth="1"/>
    <col min="7690" max="7691" width="10.85546875" style="50"/>
    <col min="7692" max="7692" width="1.140625" style="50" customWidth="1"/>
    <col min="7693" max="7936" width="10.85546875" style="50"/>
    <col min="7937" max="7937" width="10.140625" style="50" bestFit="1" customWidth="1"/>
    <col min="7938" max="7938" width="19.140625" style="50" customWidth="1"/>
    <col min="7939" max="7939" width="1.140625" style="50" customWidth="1"/>
    <col min="7940" max="7941" width="10.85546875" style="50"/>
    <col min="7942" max="7942" width="1.140625" style="50" customWidth="1"/>
    <col min="7943" max="7944" width="10.85546875" style="50"/>
    <col min="7945" max="7945" width="1.140625" style="50" customWidth="1"/>
    <col min="7946" max="7947" width="10.85546875" style="50"/>
    <col min="7948" max="7948" width="1.140625" style="50" customWidth="1"/>
    <col min="7949" max="8192" width="10.85546875" style="50"/>
    <col min="8193" max="8193" width="10.140625" style="50" bestFit="1" customWidth="1"/>
    <col min="8194" max="8194" width="19.140625" style="50" customWidth="1"/>
    <col min="8195" max="8195" width="1.140625" style="50" customWidth="1"/>
    <col min="8196" max="8197" width="10.85546875" style="50"/>
    <col min="8198" max="8198" width="1.140625" style="50" customWidth="1"/>
    <col min="8199" max="8200" width="10.85546875" style="50"/>
    <col min="8201" max="8201" width="1.140625" style="50" customWidth="1"/>
    <col min="8202" max="8203" width="10.85546875" style="50"/>
    <col min="8204" max="8204" width="1.140625" style="50" customWidth="1"/>
    <col min="8205" max="8448" width="10.85546875" style="50"/>
    <col min="8449" max="8449" width="10.140625" style="50" bestFit="1" customWidth="1"/>
    <col min="8450" max="8450" width="19.140625" style="50" customWidth="1"/>
    <col min="8451" max="8451" width="1.140625" style="50" customWidth="1"/>
    <col min="8452" max="8453" width="10.85546875" style="50"/>
    <col min="8454" max="8454" width="1.140625" style="50" customWidth="1"/>
    <col min="8455" max="8456" width="10.85546875" style="50"/>
    <col min="8457" max="8457" width="1.140625" style="50" customWidth="1"/>
    <col min="8458" max="8459" width="10.85546875" style="50"/>
    <col min="8460" max="8460" width="1.140625" style="50" customWidth="1"/>
    <col min="8461" max="8704" width="10.85546875" style="50"/>
    <col min="8705" max="8705" width="10.140625" style="50" bestFit="1" customWidth="1"/>
    <col min="8706" max="8706" width="19.140625" style="50" customWidth="1"/>
    <col min="8707" max="8707" width="1.140625" style="50" customWidth="1"/>
    <col min="8708" max="8709" width="10.85546875" style="50"/>
    <col min="8710" max="8710" width="1.140625" style="50" customWidth="1"/>
    <col min="8711" max="8712" width="10.85546875" style="50"/>
    <col min="8713" max="8713" width="1.140625" style="50" customWidth="1"/>
    <col min="8714" max="8715" width="10.85546875" style="50"/>
    <col min="8716" max="8716" width="1.140625" style="50" customWidth="1"/>
    <col min="8717" max="8960" width="10.85546875" style="50"/>
    <col min="8961" max="8961" width="10.140625" style="50" bestFit="1" customWidth="1"/>
    <col min="8962" max="8962" width="19.140625" style="50" customWidth="1"/>
    <col min="8963" max="8963" width="1.140625" style="50" customWidth="1"/>
    <col min="8964" max="8965" width="10.85546875" style="50"/>
    <col min="8966" max="8966" width="1.140625" style="50" customWidth="1"/>
    <col min="8967" max="8968" width="10.85546875" style="50"/>
    <col min="8969" max="8969" width="1.140625" style="50" customWidth="1"/>
    <col min="8970" max="8971" width="10.85546875" style="50"/>
    <col min="8972" max="8972" width="1.140625" style="50" customWidth="1"/>
    <col min="8973" max="9216" width="10.85546875" style="50"/>
    <col min="9217" max="9217" width="10.140625" style="50" bestFit="1" customWidth="1"/>
    <col min="9218" max="9218" width="19.140625" style="50" customWidth="1"/>
    <col min="9219" max="9219" width="1.140625" style="50" customWidth="1"/>
    <col min="9220" max="9221" width="10.85546875" style="50"/>
    <col min="9222" max="9222" width="1.140625" style="50" customWidth="1"/>
    <col min="9223" max="9224" width="10.85546875" style="50"/>
    <col min="9225" max="9225" width="1.140625" style="50" customWidth="1"/>
    <col min="9226" max="9227" width="10.85546875" style="50"/>
    <col min="9228" max="9228" width="1.140625" style="50" customWidth="1"/>
    <col min="9229" max="9472" width="10.85546875" style="50"/>
    <col min="9473" max="9473" width="10.140625" style="50" bestFit="1" customWidth="1"/>
    <col min="9474" max="9474" width="19.140625" style="50" customWidth="1"/>
    <col min="9475" max="9475" width="1.140625" style="50" customWidth="1"/>
    <col min="9476" max="9477" width="10.85546875" style="50"/>
    <col min="9478" max="9478" width="1.140625" style="50" customWidth="1"/>
    <col min="9479" max="9480" width="10.85546875" style="50"/>
    <col min="9481" max="9481" width="1.140625" style="50" customWidth="1"/>
    <col min="9482" max="9483" width="10.85546875" style="50"/>
    <col min="9484" max="9484" width="1.140625" style="50" customWidth="1"/>
    <col min="9485" max="9728" width="10.85546875" style="50"/>
    <col min="9729" max="9729" width="10.140625" style="50" bestFit="1" customWidth="1"/>
    <col min="9730" max="9730" width="19.140625" style="50" customWidth="1"/>
    <col min="9731" max="9731" width="1.140625" style="50" customWidth="1"/>
    <col min="9732" max="9733" width="10.85546875" style="50"/>
    <col min="9734" max="9734" width="1.140625" style="50" customWidth="1"/>
    <col min="9735" max="9736" width="10.85546875" style="50"/>
    <col min="9737" max="9737" width="1.140625" style="50" customWidth="1"/>
    <col min="9738" max="9739" width="10.85546875" style="50"/>
    <col min="9740" max="9740" width="1.140625" style="50" customWidth="1"/>
    <col min="9741" max="9984" width="10.85546875" style="50"/>
    <col min="9985" max="9985" width="10.140625" style="50" bestFit="1" customWidth="1"/>
    <col min="9986" max="9986" width="19.140625" style="50" customWidth="1"/>
    <col min="9987" max="9987" width="1.140625" style="50" customWidth="1"/>
    <col min="9988" max="9989" width="10.85546875" style="50"/>
    <col min="9990" max="9990" width="1.140625" style="50" customWidth="1"/>
    <col min="9991" max="9992" width="10.85546875" style="50"/>
    <col min="9993" max="9993" width="1.140625" style="50" customWidth="1"/>
    <col min="9994" max="9995" width="10.85546875" style="50"/>
    <col min="9996" max="9996" width="1.140625" style="50" customWidth="1"/>
    <col min="9997" max="10240" width="10.85546875" style="50"/>
    <col min="10241" max="10241" width="10.140625" style="50" bestFit="1" customWidth="1"/>
    <col min="10242" max="10242" width="19.140625" style="50" customWidth="1"/>
    <col min="10243" max="10243" width="1.140625" style="50" customWidth="1"/>
    <col min="10244" max="10245" width="10.85546875" style="50"/>
    <col min="10246" max="10246" width="1.140625" style="50" customWidth="1"/>
    <col min="10247" max="10248" width="10.85546875" style="50"/>
    <col min="10249" max="10249" width="1.140625" style="50" customWidth="1"/>
    <col min="10250" max="10251" width="10.85546875" style="50"/>
    <col min="10252" max="10252" width="1.140625" style="50" customWidth="1"/>
    <col min="10253" max="10496" width="10.85546875" style="50"/>
    <col min="10497" max="10497" width="10.140625" style="50" bestFit="1" customWidth="1"/>
    <col min="10498" max="10498" width="19.140625" style="50" customWidth="1"/>
    <col min="10499" max="10499" width="1.140625" style="50" customWidth="1"/>
    <col min="10500" max="10501" width="10.85546875" style="50"/>
    <col min="10502" max="10502" width="1.140625" style="50" customWidth="1"/>
    <col min="10503" max="10504" width="10.85546875" style="50"/>
    <col min="10505" max="10505" width="1.140625" style="50" customWidth="1"/>
    <col min="10506" max="10507" width="10.85546875" style="50"/>
    <col min="10508" max="10508" width="1.140625" style="50" customWidth="1"/>
    <col min="10509" max="10752" width="10.85546875" style="50"/>
    <col min="10753" max="10753" width="10.140625" style="50" bestFit="1" customWidth="1"/>
    <col min="10754" max="10754" width="19.140625" style="50" customWidth="1"/>
    <col min="10755" max="10755" width="1.140625" style="50" customWidth="1"/>
    <col min="10756" max="10757" width="10.85546875" style="50"/>
    <col min="10758" max="10758" width="1.140625" style="50" customWidth="1"/>
    <col min="10759" max="10760" width="10.85546875" style="50"/>
    <col min="10761" max="10761" width="1.140625" style="50" customWidth="1"/>
    <col min="10762" max="10763" width="10.85546875" style="50"/>
    <col min="10764" max="10764" width="1.140625" style="50" customWidth="1"/>
    <col min="10765" max="11008" width="10.85546875" style="50"/>
    <col min="11009" max="11009" width="10.140625" style="50" bestFit="1" customWidth="1"/>
    <col min="11010" max="11010" width="19.140625" style="50" customWidth="1"/>
    <col min="11011" max="11011" width="1.140625" style="50" customWidth="1"/>
    <col min="11012" max="11013" width="10.85546875" style="50"/>
    <col min="11014" max="11014" width="1.140625" style="50" customWidth="1"/>
    <col min="11015" max="11016" width="10.85546875" style="50"/>
    <col min="11017" max="11017" width="1.140625" style="50" customWidth="1"/>
    <col min="11018" max="11019" width="10.85546875" style="50"/>
    <col min="11020" max="11020" width="1.140625" style="50" customWidth="1"/>
    <col min="11021" max="11264" width="10.85546875" style="50"/>
    <col min="11265" max="11265" width="10.140625" style="50" bestFit="1" customWidth="1"/>
    <col min="11266" max="11266" width="19.140625" style="50" customWidth="1"/>
    <col min="11267" max="11267" width="1.140625" style="50" customWidth="1"/>
    <col min="11268" max="11269" width="10.85546875" style="50"/>
    <col min="11270" max="11270" width="1.140625" style="50" customWidth="1"/>
    <col min="11271" max="11272" width="10.85546875" style="50"/>
    <col min="11273" max="11273" width="1.140625" style="50" customWidth="1"/>
    <col min="11274" max="11275" width="10.85546875" style="50"/>
    <col min="11276" max="11276" width="1.140625" style="50" customWidth="1"/>
    <col min="11277" max="11520" width="10.85546875" style="50"/>
    <col min="11521" max="11521" width="10.140625" style="50" bestFit="1" customWidth="1"/>
    <col min="11522" max="11522" width="19.140625" style="50" customWidth="1"/>
    <col min="11523" max="11523" width="1.140625" style="50" customWidth="1"/>
    <col min="11524" max="11525" width="10.85546875" style="50"/>
    <col min="11526" max="11526" width="1.140625" style="50" customWidth="1"/>
    <col min="11527" max="11528" width="10.85546875" style="50"/>
    <col min="11529" max="11529" width="1.140625" style="50" customWidth="1"/>
    <col min="11530" max="11531" width="10.85546875" style="50"/>
    <col min="11532" max="11532" width="1.140625" style="50" customWidth="1"/>
    <col min="11533" max="11776" width="10.85546875" style="50"/>
    <col min="11777" max="11777" width="10.140625" style="50" bestFit="1" customWidth="1"/>
    <col min="11778" max="11778" width="19.140625" style="50" customWidth="1"/>
    <col min="11779" max="11779" width="1.140625" style="50" customWidth="1"/>
    <col min="11780" max="11781" width="10.85546875" style="50"/>
    <col min="11782" max="11782" width="1.140625" style="50" customWidth="1"/>
    <col min="11783" max="11784" width="10.85546875" style="50"/>
    <col min="11785" max="11785" width="1.140625" style="50" customWidth="1"/>
    <col min="11786" max="11787" width="10.85546875" style="50"/>
    <col min="11788" max="11788" width="1.140625" style="50" customWidth="1"/>
    <col min="11789" max="12032" width="10.85546875" style="50"/>
    <col min="12033" max="12033" width="10.140625" style="50" bestFit="1" customWidth="1"/>
    <col min="12034" max="12034" width="19.140625" style="50" customWidth="1"/>
    <col min="12035" max="12035" width="1.140625" style="50" customWidth="1"/>
    <col min="12036" max="12037" width="10.85546875" style="50"/>
    <col min="12038" max="12038" width="1.140625" style="50" customWidth="1"/>
    <col min="12039" max="12040" width="10.85546875" style="50"/>
    <col min="12041" max="12041" width="1.140625" style="50" customWidth="1"/>
    <col min="12042" max="12043" width="10.85546875" style="50"/>
    <col min="12044" max="12044" width="1.140625" style="50" customWidth="1"/>
    <col min="12045" max="12288" width="10.85546875" style="50"/>
    <col min="12289" max="12289" width="10.140625" style="50" bestFit="1" customWidth="1"/>
    <col min="12290" max="12290" width="19.140625" style="50" customWidth="1"/>
    <col min="12291" max="12291" width="1.140625" style="50" customWidth="1"/>
    <col min="12292" max="12293" width="10.85546875" style="50"/>
    <col min="12294" max="12294" width="1.140625" style="50" customWidth="1"/>
    <col min="12295" max="12296" width="10.85546875" style="50"/>
    <col min="12297" max="12297" width="1.140625" style="50" customWidth="1"/>
    <col min="12298" max="12299" width="10.85546875" style="50"/>
    <col min="12300" max="12300" width="1.140625" style="50" customWidth="1"/>
    <col min="12301" max="12544" width="10.85546875" style="50"/>
    <col min="12545" max="12545" width="10.140625" style="50" bestFit="1" customWidth="1"/>
    <col min="12546" max="12546" width="19.140625" style="50" customWidth="1"/>
    <col min="12547" max="12547" width="1.140625" style="50" customWidth="1"/>
    <col min="12548" max="12549" width="10.85546875" style="50"/>
    <col min="12550" max="12550" width="1.140625" style="50" customWidth="1"/>
    <col min="12551" max="12552" width="10.85546875" style="50"/>
    <col min="12553" max="12553" width="1.140625" style="50" customWidth="1"/>
    <col min="12554" max="12555" width="10.85546875" style="50"/>
    <col min="12556" max="12556" width="1.140625" style="50" customWidth="1"/>
    <col min="12557" max="12800" width="10.85546875" style="50"/>
    <col min="12801" max="12801" width="10.140625" style="50" bestFit="1" customWidth="1"/>
    <col min="12802" max="12802" width="19.140625" style="50" customWidth="1"/>
    <col min="12803" max="12803" width="1.140625" style="50" customWidth="1"/>
    <col min="12804" max="12805" width="10.85546875" style="50"/>
    <col min="12806" max="12806" width="1.140625" style="50" customWidth="1"/>
    <col min="12807" max="12808" width="10.85546875" style="50"/>
    <col min="12809" max="12809" width="1.140625" style="50" customWidth="1"/>
    <col min="12810" max="12811" width="10.85546875" style="50"/>
    <col min="12812" max="12812" width="1.140625" style="50" customWidth="1"/>
    <col min="12813" max="13056" width="10.85546875" style="50"/>
    <col min="13057" max="13057" width="10.140625" style="50" bestFit="1" customWidth="1"/>
    <col min="13058" max="13058" width="19.140625" style="50" customWidth="1"/>
    <col min="13059" max="13059" width="1.140625" style="50" customWidth="1"/>
    <col min="13060" max="13061" width="10.85546875" style="50"/>
    <col min="13062" max="13062" width="1.140625" style="50" customWidth="1"/>
    <col min="13063" max="13064" width="10.85546875" style="50"/>
    <col min="13065" max="13065" width="1.140625" style="50" customWidth="1"/>
    <col min="13066" max="13067" width="10.85546875" style="50"/>
    <col min="13068" max="13068" width="1.140625" style="50" customWidth="1"/>
    <col min="13069" max="13312" width="10.85546875" style="50"/>
    <col min="13313" max="13313" width="10.140625" style="50" bestFit="1" customWidth="1"/>
    <col min="13314" max="13314" width="19.140625" style="50" customWidth="1"/>
    <col min="13315" max="13315" width="1.140625" style="50" customWidth="1"/>
    <col min="13316" max="13317" width="10.85546875" style="50"/>
    <col min="13318" max="13318" width="1.140625" style="50" customWidth="1"/>
    <col min="13319" max="13320" width="10.85546875" style="50"/>
    <col min="13321" max="13321" width="1.140625" style="50" customWidth="1"/>
    <col min="13322" max="13323" width="10.85546875" style="50"/>
    <col min="13324" max="13324" width="1.140625" style="50" customWidth="1"/>
    <col min="13325" max="13568" width="10.85546875" style="50"/>
    <col min="13569" max="13569" width="10.140625" style="50" bestFit="1" customWidth="1"/>
    <col min="13570" max="13570" width="19.140625" style="50" customWidth="1"/>
    <col min="13571" max="13571" width="1.140625" style="50" customWidth="1"/>
    <col min="13572" max="13573" width="10.85546875" style="50"/>
    <col min="13574" max="13574" width="1.140625" style="50" customWidth="1"/>
    <col min="13575" max="13576" width="10.85546875" style="50"/>
    <col min="13577" max="13577" width="1.140625" style="50" customWidth="1"/>
    <col min="13578" max="13579" width="10.85546875" style="50"/>
    <col min="13580" max="13580" width="1.140625" style="50" customWidth="1"/>
    <col min="13581" max="13824" width="10.85546875" style="50"/>
    <col min="13825" max="13825" width="10.140625" style="50" bestFit="1" customWidth="1"/>
    <col min="13826" max="13826" width="19.140625" style="50" customWidth="1"/>
    <col min="13827" max="13827" width="1.140625" style="50" customWidth="1"/>
    <col min="13828" max="13829" width="10.85546875" style="50"/>
    <col min="13830" max="13830" width="1.140625" style="50" customWidth="1"/>
    <col min="13831" max="13832" width="10.85546875" style="50"/>
    <col min="13833" max="13833" width="1.140625" style="50" customWidth="1"/>
    <col min="13834" max="13835" width="10.85546875" style="50"/>
    <col min="13836" max="13836" width="1.140625" style="50" customWidth="1"/>
    <col min="13837" max="14080" width="10.85546875" style="50"/>
    <col min="14081" max="14081" width="10.140625" style="50" bestFit="1" customWidth="1"/>
    <col min="14082" max="14082" width="19.140625" style="50" customWidth="1"/>
    <col min="14083" max="14083" width="1.140625" style="50" customWidth="1"/>
    <col min="14084" max="14085" width="10.85546875" style="50"/>
    <col min="14086" max="14086" width="1.140625" style="50" customWidth="1"/>
    <col min="14087" max="14088" width="10.85546875" style="50"/>
    <col min="14089" max="14089" width="1.140625" style="50" customWidth="1"/>
    <col min="14090" max="14091" width="10.85546875" style="50"/>
    <col min="14092" max="14092" width="1.140625" style="50" customWidth="1"/>
    <col min="14093" max="14336" width="10.85546875" style="50"/>
    <col min="14337" max="14337" width="10.140625" style="50" bestFit="1" customWidth="1"/>
    <col min="14338" max="14338" width="19.140625" style="50" customWidth="1"/>
    <col min="14339" max="14339" width="1.140625" style="50" customWidth="1"/>
    <col min="14340" max="14341" width="10.85546875" style="50"/>
    <col min="14342" max="14342" width="1.140625" style="50" customWidth="1"/>
    <col min="14343" max="14344" width="10.85546875" style="50"/>
    <col min="14345" max="14345" width="1.140625" style="50" customWidth="1"/>
    <col min="14346" max="14347" width="10.85546875" style="50"/>
    <col min="14348" max="14348" width="1.140625" style="50" customWidth="1"/>
    <col min="14349" max="14592" width="10.85546875" style="50"/>
    <col min="14593" max="14593" width="10.140625" style="50" bestFit="1" customWidth="1"/>
    <col min="14594" max="14594" width="19.140625" style="50" customWidth="1"/>
    <col min="14595" max="14595" width="1.140625" style="50" customWidth="1"/>
    <col min="14596" max="14597" width="10.85546875" style="50"/>
    <col min="14598" max="14598" width="1.140625" style="50" customWidth="1"/>
    <col min="14599" max="14600" width="10.85546875" style="50"/>
    <col min="14601" max="14601" width="1.140625" style="50" customWidth="1"/>
    <col min="14602" max="14603" width="10.85546875" style="50"/>
    <col min="14604" max="14604" width="1.140625" style="50" customWidth="1"/>
    <col min="14605" max="14848" width="10.85546875" style="50"/>
    <col min="14849" max="14849" width="10.140625" style="50" bestFit="1" customWidth="1"/>
    <col min="14850" max="14850" width="19.140625" style="50" customWidth="1"/>
    <col min="14851" max="14851" width="1.140625" style="50" customWidth="1"/>
    <col min="14852" max="14853" width="10.85546875" style="50"/>
    <col min="14854" max="14854" width="1.140625" style="50" customWidth="1"/>
    <col min="14855" max="14856" width="10.85546875" style="50"/>
    <col min="14857" max="14857" width="1.140625" style="50" customWidth="1"/>
    <col min="14858" max="14859" width="10.85546875" style="50"/>
    <col min="14860" max="14860" width="1.140625" style="50" customWidth="1"/>
    <col min="14861" max="15104" width="10.85546875" style="50"/>
    <col min="15105" max="15105" width="10.140625" style="50" bestFit="1" customWidth="1"/>
    <col min="15106" max="15106" width="19.140625" style="50" customWidth="1"/>
    <col min="15107" max="15107" width="1.140625" style="50" customWidth="1"/>
    <col min="15108" max="15109" width="10.85546875" style="50"/>
    <col min="15110" max="15110" width="1.140625" style="50" customWidth="1"/>
    <col min="15111" max="15112" width="10.85546875" style="50"/>
    <col min="15113" max="15113" width="1.140625" style="50" customWidth="1"/>
    <col min="15114" max="15115" width="10.85546875" style="50"/>
    <col min="15116" max="15116" width="1.140625" style="50" customWidth="1"/>
    <col min="15117" max="15360" width="10.85546875" style="50"/>
    <col min="15361" max="15361" width="10.140625" style="50" bestFit="1" customWidth="1"/>
    <col min="15362" max="15362" width="19.140625" style="50" customWidth="1"/>
    <col min="15363" max="15363" width="1.140625" style="50" customWidth="1"/>
    <col min="15364" max="15365" width="10.85546875" style="50"/>
    <col min="15366" max="15366" width="1.140625" style="50" customWidth="1"/>
    <col min="15367" max="15368" width="10.85546875" style="50"/>
    <col min="15369" max="15369" width="1.140625" style="50" customWidth="1"/>
    <col min="15370" max="15371" width="10.85546875" style="50"/>
    <col min="15372" max="15372" width="1.140625" style="50" customWidth="1"/>
    <col min="15373" max="15616" width="10.85546875" style="50"/>
    <col min="15617" max="15617" width="10.140625" style="50" bestFit="1" customWidth="1"/>
    <col min="15618" max="15618" width="19.140625" style="50" customWidth="1"/>
    <col min="15619" max="15619" width="1.140625" style="50" customWidth="1"/>
    <col min="15620" max="15621" width="10.85546875" style="50"/>
    <col min="15622" max="15622" width="1.140625" style="50" customWidth="1"/>
    <col min="15623" max="15624" width="10.85546875" style="50"/>
    <col min="15625" max="15625" width="1.140625" style="50" customWidth="1"/>
    <col min="15626" max="15627" width="10.85546875" style="50"/>
    <col min="15628" max="15628" width="1.140625" style="50" customWidth="1"/>
    <col min="15629" max="15872" width="10.85546875" style="50"/>
    <col min="15873" max="15873" width="10.140625" style="50" bestFit="1" customWidth="1"/>
    <col min="15874" max="15874" width="19.140625" style="50" customWidth="1"/>
    <col min="15875" max="15875" width="1.140625" style="50" customWidth="1"/>
    <col min="15876" max="15877" width="10.85546875" style="50"/>
    <col min="15878" max="15878" width="1.140625" style="50" customWidth="1"/>
    <col min="15879" max="15880" width="10.85546875" style="50"/>
    <col min="15881" max="15881" width="1.140625" style="50" customWidth="1"/>
    <col min="15882" max="15883" width="10.85546875" style="50"/>
    <col min="15884" max="15884" width="1.140625" style="50" customWidth="1"/>
    <col min="15885" max="16128" width="10.85546875" style="50"/>
    <col min="16129" max="16129" width="10.140625" style="50" bestFit="1" customWidth="1"/>
    <col min="16130" max="16130" width="19.140625" style="50" customWidth="1"/>
    <col min="16131" max="16131" width="1.140625" style="50" customWidth="1"/>
    <col min="16132" max="16133" width="10.85546875" style="50"/>
    <col min="16134" max="16134" width="1.140625" style="50" customWidth="1"/>
    <col min="16135" max="16136" width="10.85546875" style="50"/>
    <col min="16137" max="16137" width="1.140625" style="50" customWidth="1"/>
    <col min="16138" max="16139" width="10.85546875" style="50"/>
    <col min="16140" max="16140" width="1.140625" style="50" customWidth="1"/>
    <col min="16141" max="16384" width="10.85546875" style="50"/>
  </cols>
  <sheetData>
    <row r="1" spans="1:14" ht="21.75" customHeight="1" x14ac:dyDescent="0.15">
      <c r="A1" s="49" t="s">
        <v>133</v>
      </c>
      <c r="B1" s="49" t="s">
        <v>134</v>
      </c>
    </row>
    <row r="2" spans="1:14" s="53" customFormat="1" ht="10.5" customHeight="1" x14ac:dyDescent="0.2">
      <c r="A2" s="51" t="s">
        <v>135</v>
      </c>
      <c r="B2" s="52" t="s">
        <v>136</v>
      </c>
      <c r="D2" s="54" t="s">
        <v>137</v>
      </c>
      <c r="E2" s="54" t="s">
        <v>138</v>
      </c>
      <c r="G2" s="55" t="s">
        <v>139</v>
      </c>
      <c r="H2" s="55" t="s">
        <v>140</v>
      </c>
      <c r="J2" s="56" t="s">
        <v>141</v>
      </c>
      <c r="K2" s="56" t="s">
        <v>142</v>
      </c>
      <c r="M2" s="57" t="s">
        <v>143</v>
      </c>
      <c r="N2" s="57" t="s">
        <v>144</v>
      </c>
    </row>
    <row r="3" spans="1:14" ht="10.5" customHeight="1" x14ac:dyDescent="0.2">
      <c r="A3" s="58" t="s">
        <v>145</v>
      </c>
      <c r="B3" s="58" t="s">
        <v>146</v>
      </c>
      <c r="D3" s="54" t="s">
        <v>147</v>
      </c>
      <c r="E3" s="54" t="s">
        <v>148</v>
      </c>
      <c r="G3" s="55" t="s">
        <v>149</v>
      </c>
      <c r="H3" s="55" t="s">
        <v>150</v>
      </c>
      <c r="J3" s="56" t="s">
        <v>151</v>
      </c>
      <c r="K3" s="56" t="s">
        <v>152</v>
      </c>
      <c r="M3" s="57" t="s">
        <v>153</v>
      </c>
      <c r="N3" s="57" t="s">
        <v>154</v>
      </c>
    </row>
    <row r="4" spans="1:14" ht="10.5" customHeight="1" x14ac:dyDescent="0.2">
      <c r="A4" s="58" t="s">
        <v>155</v>
      </c>
      <c r="B4" s="58" t="s">
        <v>156</v>
      </c>
      <c r="D4" s="54" t="s">
        <v>157</v>
      </c>
      <c r="E4" s="54" t="s">
        <v>158</v>
      </c>
      <c r="G4" s="55" t="s">
        <v>159</v>
      </c>
      <c r="H4" s="55" t="s">
        <v>160</v>
      </c>
      <c r="J4" s="56" t="s">
        <v>161</v>
      </c>
      <c r="K4" s="56" t="s">
        <v>162</v>
      </c>
      <c r="M4" s="57" t="s">
        <v>163</v>
      </c>
      <c r="N4" s="57" t="s">
        <v>164</v>
      </c>
    </row>
    <row r="5" spans="1:14" ht="10.5" customHeight="1" x14ac:dyDescent="0.2">
      <c r="A5" s="58" t="s">
        <v>165</v>
      </c>
      <c r="B5" s="58" t="s">
        <v>166</v>
      </c>
      <c r="D5" s="54" t="s">
        <v>167</v>
      </c>
      <c r="E5" s="54" t="s">
        <v>168</v>
      </c>
      <c r="G5" s="55" t="s">
        <v>169</v>
      </c>
      <c r="H5" s="55" t="s">
        <v>170</v>
      </c>
      <c r="J5" s="56" t="s">
        <v>171</v>
      </c>
      <c r="K5" s="56" t="s">
        <v>172</v>
      </c>
      <c r="M5" s="57" t="s">
        <v>173</v>
      </c>
      <c r="N5" s="57" t="s">
        <v>174</v>
      </c>
    </row>
    <row r="6" spans="1:14" ht="10.5" customHeight="1" x14ac:dyDescent="0.2">
      <c r="A6" s="58" t="s">
        <v>175</v>
      </c>
      <c r="B6" s="58" t="s">
        <v>176</v>
      </c>
      <c r="D6" s="54" t="s">
        <v>177</v>
      </c>
      <c r="E6" s="54" t="s">
        <v>178</v>
      </c>
      <c r="G6" s="55" t="s">
        <v>179</v>
      </c>
      <c r="H6" s="55" t="s">
        <v>180</v>
      </c>
      <c r="J6" s="56" t="s">
        <v>181</v>
      </c>
      <c r="K6" s="56" t="s">
        <v>182</v>
      </c>
      <c r="M6" s="57" t="s">
        <v>183</v>
      </c>
      <c r="N6" s="57" t="s">
        <v>184</v>
      </c>
    </row>
    <row r="7" spans="1:14" ht="10.5" customHeight="1" x14ac:dyDescent="0.2">
      <c r="A7" s="58" t="s">
        <v>185</v>
      </c>
      <c r="B7" s="58" t="s">
        <v>186</v>
      </c>
      <c r="D7" s="54" t="s">
        <v>187</v>
      </c>
      <c r="E7" s="54" t="s">
        <v>188</v>
      </c>
      <c r="G7" s="55" t="s">
        <v>189</v>
      </c>
      <c r="H7" s="55" t="s">
        <v>190</v>
      </c>
      <c r="J7" s="56" t="s">
        <v>191</v>
      </c>
      <c r="K7" s="56" t="s">
        <v>192</v>
      </c>
      <c r="M7" s="57" t="s">
        <v>193</v>
      </c>
      <c r="N7" s="57" t="s">
        <v>194</v>
      </c>
    </row>
    <row r="8" spans="1:14" ht="10.5" customHeight="1" x14ac:dyDescent="0.2">
      <c r="A8" s="58" t="s">
        <v>195</v>
      </c>
      <c r="B8" s="58" t="s">
        <v>196</v>
      </c>
      <c r="D8" s="54" t="s">
        <v>197</v>
      </c>
      <c r="E8" s="54" t="s">
        <v>198</v>
      </c>
      <c r="G8" s="55" t="s">
        <v>199</v>
      </c>
      <c r="H8" s="55" t="s">
        <v>200</v>
      </c>
      <c r="J8" s="56" t="s">
        <v>201</v>
      </c>
      <c r="K8" s="56" t="s">
        <v>202</v>
      </c>
      <c r="M8" s="57" t="s">
        <v>203</v>
      </c>
      <c r="N8" s="57" t="s">
        <v>204</v>
      </c>
    </row>
    <row r="9" spans="1:14" ht="10.5" customHeight="1" x14ac:dyDescent="0.2">
      <c r="A9" s="58" t="s">
        <v>205</v>
      </c>
      <c r="B9" s="58" t="s">
        <v>206</v>
      </c>
      <c r="D9" s="54" t="s">
        <v>207</v>
      </c>
      <c r="E9" s="54" t="s">
        <v>208</v>
      </c>
      <c r="G9" s="55" t="s">
        <v>209</v>
      </c>
      <c r="H9" s="55" t="s">
        <v>210</v>
      </c>
      <c r="J9" s="56" t="s">
        <v>211</v>
      </c>
      <c r="K9" s="56" t="s">
        <v>212</v>
      </c>
      <c r="M9" s="57" t="s">
        <v>213</v>
      </c>
      <c r="N9" s="57" t="s">
        <v>214</v>
      </c>
    </row>
    <row r="10" spans="1:14" ht="10.5" customHeight="1" x14ac:dyDescent="0.2">
      <c r="A10" s="58" t="s">
        <v>215</v>
      </c>
      <c r="B10" s="58" t="s">
        <v>216</v>
      </c>
      <c r="D10" s="54" t="s">
        <v>217</v>
      </c>
      <c r="E10" s="54" t="s">
        <v>218</v>
      </c>
      <c r="G10" s="55" t="s">
        <v>219</v>
      </c>
      <c r="H10" s="55" t="s">
        <v>220</v>
      </c>
      <c r="J10" s="56" t="s">
        <v>221</v>
      </c>
      <c r="K10" s="56" t="s">
        <v>222</v>
      </c>
      <c r="M10" s="57" t="s">
        <v>223</v>
      </c>
      <c r="N10" s="57" t="s">
        <v>224</v>
      </c>
    </row>
    <row r="11" spans="1:14" ht="10.5" customHeight="1" x14ac:dyDescent="0.2">
      <c r="A11" s="58" t="s">
        <v>225</v>
      </c>
      <c r="B11" s="58" t="s">
        <v>226</v>
      </c>
      <c r="D11" s="54" t="s">
        <v>227</v>
      </c>
      <c r="E11" s="54" t="s">
        <v>228</v>
      </c>
      <c r="G11" s="55" t="s">
        <v>229</v>
      </c>
      <c r="H11" s="55" t="s">
        <v>230</v>
      </c>
      <c r="J11" s="56" t="s">
        <v>231</v>
      </c>
      <c r="K11" s="56" t="s">
        <v>232</v>
      </c>
      <c r="M11" s="57" t="s">
        <v>233</v>
      </c>
      <c r="N11" s="57" t="s">
        <v>234</v>
      </c>
    </row>
    <row r="12" spans="1:14" ht="10.5" customHeight="1" x14ac:dyDescent="0.2">
      <c r="A12" s="58" t="s">
        <v>235</v>
      </c>
      <c r="B12" s="58" t="s">
        <v>236</v>
      </c>
      <c r="D12" s="54" t="s">
        <v>237</v>
      </c>
      <c r="E12" s="54" t="s">
        <v>238</v>
      </c>
      <c r="G12" s="55" t="s">
        <v>239</v>
      </c>
      <c r="H12" s="55" t="s">
        <v>240</v>
      </c>
      <c r="J12" s="56" t="s">
        <v>241</v>
      </c>
      <c r="K12" s="56" t="s">
        <v>242</v>
      </c>
      <c r="M12" s="57" t="s">
        <v>243</v>
      </c>
      <c r="N12" s="57" t="s">
        <v>244</v>
      </c>
    </row>
    <row r="13" spans="1:14" ht="10.5" customHeight="1" x14ac:dyDescent="0.2">
      <c r="A13" s="58" t="s">
        <v>245</v>
      </c>
      <c r="B13" s="58" t="s">
        <v>246</v>
      </c>
      <c r="D13" s="54" t="s">
        <v>247</v>
      </c>
      <c r="E13" s="54" t="s">
        <v>248</v>
      </c>
      <c r="G13" s="55" t="s">
        <v>249</v>
      </c>
      <c r="H13" s="55" t="s">
        <v>250</v>
      </c>
      <c r="J13" s="56" t="s">
        <v>251</v>
      </c>
      <c r="K13" s="56" t="s">
        <v>252</v>
      </c>
      <c r="M13" s="57" t="s">
        <v>253</v>
      </c>
      <c r="N13" s="57" t="s">
        <v>254</v>
      </c>
    </row>
    <row r="14" spans="1:14" ht="10.5" customHeight="1" x14ac:dyDescent="0.2">
      <c r="A14" s="58" t="s">
        <v>255</v>
      </c>
      <c r="B14" s="58" t="s">
        <v>256</v>
      </c>
      <c r="D14" s="54" t="s">
        <v>257</v>
      </c>
      <c r="E14" s="54" t="s">
        <v>258</v>
      </c>
      <c r="G14" s="55" t="s">
        <v>259</v>
      </c>
      <c r="H14" s="55" t="s">
        <v>260</v>
      </c>
      <c r="J14" s="56" t="s">
        <v>261</v>
      </c>
      <c r="K14" s="56" t="s">
        <v>262</v>
      </c>
      <c r="M14" s="57" t="s">
        <v>263</v>
      </c>
      <c r="N14" s="57" t="s">
        <v>264</v>
      </c>
    </row>
    <row r="15" spans="1:14" ht="10.5" customHeight="1" x14ac:dyDescent="0.2">
      <c r="A15" s="58" t="s">
        <v>265</v>
      </c>
      <c r="B15" s="58" t="s">
        <v>266</v>
      </c>
      <c r="D15" s="54" t="s">
        <v>267</v>
      </c>
      <c r="E15" s="54" t="s">
        <v>268</v>
      </c>
      <c r="G15" s="55" t="s">
        <v>269</v>
      </c>
      <c r="H15" s="55" t="s">
        <v>270</v>
      </c>
      <c r="J15" s="56" t="s">
        <v>271</v>
      </c>
      <c r="K15" s="56" t="s">
        <v>272</v>
      </c>
      <c r="M15" s="57" t="s">
        <v>273</v>
      </c>
      <c r="N15" s="57" t="s">
        <v>274</v>
      </c>
    </row>
    <row r="16" spans="1:14" ht="10.5" customHeight="1" x14ac:dyDescent="0.2">
      <c r="A16" s="58" t="s">
        <v>275</v>
      </c>
      <c r="B16" s="58" t="s">
        <v>276</v>
      </c>
      <c r="D16" s="54" t="s">
        <v>277</v>
      </c>
      <c r="E16" s="54" t="s">
        <v>278</v>
      </c>
      <c r="G16" s="55" t="s">
        <v>279</v>
      </c>
      <c r="H16" s="55" t="s">
        <v>280</v>
      </c>
      <c r="J16" s="56" t="s">
        <v>281</v>
      </c>
      <c r="K16" s="56" t="s">
        <v>282</v>
      </c>
      <c r="M16" s="57" t="s">
        <v>283</v>
      </c>
      <c r="N16" s="57" t="s">
        <v>284</v>
      </c>
    </row>
    <row r="17" spans="1:14" ht="10.5" customHeight="1" x14ac:dyDescent="0.2">
      <c r="A17" s="58" t="s">
        <v>285</v>
      </c>
      <c r="B17" s="58" t="s">
        <v>286</v>
      </c>
      <c r="D17" s="54" t="s">
        <v>287</v>
      </c>
      <c r="E17" s="54" t="s">
        <v>288</v>
      </c>
      <c r="G17" s="55" t="s">
        <v>289</v>
      </c>
      <c r="H17" s="55" t="s">
        <v>290</v>
      </c>
      <c r="J17" s="56" t="s">
        <v>291</v>
      </c>
      <c r="K17" s="56" t="s">
        <v>292</v>
      </c>
      <c r="M17" s="57" t="s">
        <v>293</v>
      </c>
      <c r="N17" s="57" t="s">
        <v>294</v>
      </c>
    </row>
    <row r="18" spans="1:14" ht="10.5" customHeight="1" x14ac:dyDescent="0.2">
      <c r="A18" s="58" t="s">
        <v>295</v>
      </c>
      <c r="B18" s="58" t="s">
        <v>296</v>
      </c>
      <c r="D18" s="54" t="s">
        <v>297</v>
      </c>
      <c r="E18" s="54" t="s">
        <v>298</v>
      </c>
      <c r="G18" s="55" t="s">
        <v>299</v>
      </c>
      <c r="H18" s="55" t="s">
        <v>300</v>
      </c>
      <c r="J18" s="56" t="s">
        <v>301</v>
      </c>
      <c r="K18" s="56" t="s">
        <v>302</v>
      </c>
      <c r="M18" s="57" t="s">
        <v>303</v>
      </c>
      <c r="N18" s="57" t="s">
        <v>304</v>
      </c>
    </row>
    <row r="19" spans="1:14" ht="10.5" customHeight="1" x14ac:dyDescent="0.2">
      <c r="A19" s="58" t="s">
        <v>305</v>
      </c>
      <c r="B19" s="58" t="s">
        <v>306</v>
      </c>
      <c r="D19" s="54" t="s">
        <v>307</v>
      </c>
      <c r="E19" s="54" t="s">
        <v>308</v>
      </c>
      <c r="G19" s="55" t="s">
        <v>309</v>
      </c>
      <c r="H19" s="55" t="s">
        <v>310</v>
      </c>
      <c r="J19" s="56" t="s">
        <v>311</v>
      </c>
      <c r="K19" s="56" t="s">
        <v>312</v>
      </c>
      <c r="M19" s="57" t="s">
        <v>313</v>
      </c>
      <c r="N19" s="57" t="s">
        <v>314</v>
      </c>
    </row>
    <row r="20" spans="1:14" ht="10.5" customHeight="1" x14ac:dyDescent="0.2">
      <c r="A20" s="58" t="s">
        <v>315</v>
      </c>
      <c r="B20" s="58" t="s">
        <v>316</v>
      </c>
      <c r="D20" s="54" t="s">
        <v>317</v>
      </c>
      <c r="E20" s="54" t="s">
        <v>318</v>
      </c>
      <c r="G20" s="55" t="s">
        <v>319</v>
      </c>
      <c r="H20" s="55" t="s">
        <v>320</v>
      </c>
      <c r="J20" s="56" t="s">
        <v>321</v>
      </c>
      <c r="K20" s="56" t="s">
        <v>322</v>
      </c>
      <c r="M20" s="57" t="s">
        <v>323</v>
      </c>
      <c r="N20" s="57" t="s">
        <v>324</v>
      </c>
    </row>
    <row r="21" spans="1:14" ht="10.5" customHeight="1" x14ac:dyDescent="0.2">
      <c r="A21" s="58" t="s">
        <v>325</v>
      </c>
      <c r="B21" s="58" t="s">
        <v>326</v>
      </c>
      <c r="D21" s="54" t="s">
        <v>327</v>
      </c>
      <c r="E21" s="54" t="s">
        <v>328</v>
      </c>
      <c r="G21" s="55" t="s">
        <v>329</v>
      </c>
      <c r="H21" s="55" t="s">
        <v>330</v>
      </c>
      <c r="J21" s="56" t="s">
        <v>331</v>
      </c>
      <c r="K21" s="56" t="s">
        <v>332</v>
      </c>
      <c r="M21" s="52" t="s">
        <v>333</v>
      </c>
      <c r="N21" s="52" t="s">
        <v>334</v>
      </c>
    </row>
    <row r="22" spans="1:14" ht="10.5" customHeight="1" x14ac:dyDescent="0.2">
      <c r="A22" s="58" t="s">
        <v>335</v>
      </c>
      <c r="B22" s="58" t="s">
        <v>336</v>
      </c>
      <c r="D22" s="54" t="s">
        <v>337</v>
      </c>
      <c r="E22" s="54" t="s">
        <v>338</v>
      </c>
      <c r="G22" s="55" t="s">
        <v>339</v>
      </c>
      <c r="H22" s="55" t="s">
        <v>340</v>
      </c>
      <c r="J22" s="56" t="s">
        <v>341</v>
      </c>
      <c r="K22" s="56" t="s">
        <v>342</v>
      </c>
      <c r="M22" s="52" t="s">
        <v>343</v>
      </c>
      <c r="N22" s="52" t="s">
        <v>344</v>
      </c>
    </row>
    <row r="23" spans="1:14" ht="10.5" customHeight="1" x14ac:dyDescent="0.2">
      <c r="A23" s="58" t="s">
        <v>345</v>
      </c>
      <c r="B23" s="58" t="s">
        <v>346</v>
      </c>
      <c r="D23" s="54" t="s">
        <v>347</v>
      </c>
      <c r="E23" s="54" t="s">
        <v>348</v>
      </c>
      <c r="G23" s="55" t="s">
        <v>349</v>
      </c>
      <c r="H23" s="55" t="s">
        <v>350</v>
      </c>
      <c r="J23" s="56" t="s">
        <v>351</v>
      </c>
      <c r="K23" s="56" t="s">
        <v>352</v>
      </c>
      <c r="M23" s="52" t="s">
        <v>353</v>
      </c>
      <c r="N23" s="52" t="s">
        <v>354</v>
      </c>
    </row>
    <row r="24" spans="1:14" ht="10.5" customHeight="1" x14ac:dyDescent="0.2">
      <c r="A24" s="58" t="s">
        <v>355</v>
      </c>
      <c r="B24" s="58" t="s">
        <v>356</v>
      </c>
      <c r="D24" s="54" t="s">
        <v>357</v>
      </c>
      <c r="E24" s="54" t="s">
        <v>358</v>
      </c>
      <c r="G24" s="55" t="s">
        <v>359</v>
      </c>
      <c r="H24" s="55" t="s">
        <v>360</v>
      </c>
      <c r="J24" s="56" t="s">
        <v>361</v>
      </c>
      <c r="K24" s="56" t="s">
        <v>362</v>
      </c>
    </row>
    <row r="25" spans="1:14" ht="10.5" customHeight="1" x14ac:dyDescent="0.2">
      <c r="A25" s="58" t="s">
        <v>363</v>
      </c>
      <c r="B25" s="58" t="s">
        <v>364</v>
      </c>
      <c r="D25" s="54" t="s">
        <v>365</v>
      </c>
      <c r="E25" s="54" t="s">
        <v>366</v>
      </c>
      <c r="G25" s="55" t="s">
        <v>367</v>
      </c>
      <c r="H25" s="55" t="s">
        <v>368</v>
      </c>
      <c r="J25" s="56" t="s">
        <v>369</v>
      </c>
      <c r="K25" s="56" t="s">
        <v>370</v>
      </c>
    </row>
    <row r="26" spans="1:14" ht="10.5" customHeight="1" x14ac:dyDescent="0.2">
      <c r="A26" s="58" t="s">
        <v>371</v>
      </c>
      <c r="B26" s="58" t="s">
        <v>372</v>
      </c>
      <c r="D26" s="54" t="s">
        <v>373</v>
      </c>
      <c r="E26" s="54" t="s">
        <v>374</v>
      </c>
      <c r="G26" s="55" t="s">
        <v>375</v>
      </c>
      <c r="H26" s="55" t="s">
        <v>376</v>
      </c>
      <c r="J26" s="56" t="s">
        <v>377</v>
      </c>
      <c r="K26" s="56" t="s">
        <v>378</v>
      </c>
    </row>
    <row r="27" spans="1:14" ht="10.5" customHeight="1" x14ac:dyDescent="0.2">
      <c r="A27" s="58" t="s">
        <v>379</v>
      </c>
      <c r="B27" s="58" t="s">
        <v>380</v>
      </c>
      <c r="D27" s="54" t="s">
        <v>381</v>
      </c>
      <c r="E27" s="54" t="s">
        <v>382</v>
      </c>
      <c r="G27" s="55" t="s">
        <v>383</v>
      </c>
      <c r="H27" s="55" t="s">
        <v>384</v>
      </c>
      <c r="J27" s="56" t="s">
        <v>385</v>
      </c>
      <c r="K27" s="56" t="s">
        <v>386</v>
      </c>
    </row>
    <row r="28" spans="1:14" ht="10.5" customHeight="1" x14ac:dyDescent="0.2">
      <c r="A28" s="58" t="s">
        <v>387</v>
      </c>
      <c r="B28" s="58" t="s">
        <v>388</v>
      </c>
      <c r="D28" s="54" t="s">
        <v>389</v>
      </c>
      <c r="E28" s="54" t="s">
        <v>390</v>
      </c>
      <c r="G28" s="55" t="s">
        <v>391</v>
      </c>
      <c r="H28" s="55" t="s">
        <v>392</v>
      </c>
      <c r="J28" s="56" t="s">
        <v>393</v>
      </c>
      <c r="K28" s="56" t="s">
        <v>394</v>
      </c>
    </row>
    <row r="29" spans="1:14" ht="10.5" customHeight="1" x14ac:dyDescent="0.2">
      <c r="A29" s="58" t="s">
        <v>395</v>
      </c>
      <c r="B29" s="58" t="s">
        <v>396</v>
      </c>
      <c r="D29" s="54" t="s">
        <v>397</v>
      </c>
      <c r="E29" s="54" t="s">
        <v>398</v>
      </c>
      <c r="G29" s="55" t="s">
        <v>399</v>
      </c>
      <c r="H29" s="55" t="s">
        <v>400</v>
      </c>
      <c r="J29" s="56" t="s">
        <v>401</v>
      </c>
      <c r="K29" s="56" t="s">
        <v>402</v>
      </c>
    </row>
    <row r="30" spans="1:14" ht="10.5" customHeight="1" x14ac:dyDescent="0.2">
      <c r="A30" s="58" t="s">
        <v>403</v>
      </c>
      <c r="B30" s="58" t="s">
        <v>404</v>
      </c>
      <c r="D30" s="54" t="s">
        <v>405</v>
      </c>
      <c r="E30" s="54" t="s">
        <v>406</v>
      </c>
      <c r="G30" s="55" t="s">
        <v>407</v>
      </c>
      <c r="H30" s="55" t="s">
        <v>408</v>
      </c>
      <c r="J30" s="56" t="s">
        <v>409</v>
      </c>
      <c r="K30" s="56" t="s">
        <v>410</v>
      </c>
    </row>
    <row r="31" spans="1:14" ht="10.5" customHeight="1" x14ac:dyDescent="0.2">
      <c r="A31" s="58" t="s">
        <v>411</v>
      </c>
      <c r="B31" s="58" t="s">
        <v>412</v>
      </c>
      <c r="D31" s="54" t="s">
        <v>413</v>
      </c>
      <c r="E31" s="54" t="s">
        <v>414</v>
      </c>
      <c r="G31" s="55" t="s">
        <v>415</v>
      </c>
      <c r="H31" s="55" t="s">
        <v>416</v>
      </c>
      <c r="J31" s="56" t="s">
        <v>417</v>
      </c>
      <c r="K31" s="56" t="s">
        <v>418</v>
      </c>
    </row>
    <row r="32" spans="1:14" ht="10.5" customHeight="1" x14ac:dyDescent="0.2">
      <c r="A32" s="58" t="s">
        <v>419</v>
      </c>
      <c r="B32" s="58" t="s">
        <v>420</v>
      </c>
      <c r="D32" s="54" t="s">
        <v>421</v>
      </c>
      <c r="E32" s="54" t="s">
        <v>422</v>
      </c>
      <c r="G32" s="55" t="s">
        <v>423</v>
      </c>
      <c r="H32" s="55" t="s">
        <v>424</v>
      </c>
      <c r="J32" s="56" t="s">
        <v>425</v>
      </c>
      <c r="K32" s="56" t="s">
        <v>426</v>
      </c>
    </row>
    <row r="33" spans="1:11" ht="10.5" customHeight="1" x14ac:dyDescent="0.2">
      <c r="A33" s="58" t="s">
        <v>427</v>
      </c>
      <c r="B33" s="58" t="s">
        <v>428</v>
      </c>
      <c r="D33" s="54" t="s">
        <v>429</v>
      </c>
      <c r="E33" s="54" t="s">
        <v>430</v>
      </c>
      <c r="G33" s="55" t="s">
        <v>431</v>
      </c>
      <c r="H33" s="55" t="s">
        <v>432</v>
      </c>
      <c r="J33" s="56" t="s">
        <v>433</v>
      </c>
      <c r="K33" s="56" t="s">
        <v>434</v>
      </c>
    </row>
    <row r="34" spans="1:11" ht="10.5" customHeight="1" x14ac:dyDescent="0.2">
      <c r="A34" s="58" t="s">
        <v>435</v>
      </c>
      <c r="B34" s="58" t="s">
        <v>436</v>
      </c>
      <c r="D34" s="54" t="s">
        <v>437</v>
      </c>
      <c r="E34" s="54" t="s">
        <v>438</v>
      </c>
      <c r="G34" s="55" t="s">
        <v>439</v>
      </c>
      <c r="H34" s="55" t="s">
        <v>440</v>
      </c>
      <c r="J34" s="56" t="s">
        <v>441</v>
      </c>
      <c r="K34" s="56" t="s">
        <v>442</v>
      </c>
    </row>
    <row r="35" spans="1:11" ht="10.5" customHeight="1" x14ac:dyDescent="0.2">
      <c r="A35" s="58" t="s">
        <v>443</v>
      </c>
      <c r="B35" s="58" t="s">
        <v>444</v>
      </c>
      <c r="D35" s="54" t="s">
        <v>445</v>
      </c>
      <c r="E35" s="54" t="s">
        <v>446</v>
      </c>
      <c r="G35" s="55" t="s">
        <v>447</v>
      </c>
      <c r="H35" s="55" t="s">
        <v>448</v>
      </c>
      <c r="J35" s="56" t="s">
        <v>449</v>
      </c>
      <c r="K35" s="56" t="s">
        <v>450</v>
      </c>
    </row>
    <row r="36" spans="1:11" ht="10.5" customHeight="1" x14ac:dyDescent="0.2">
      <c r="A36" s="58" t="s">
        <v>451</v>
      </c>
      <c r="B36" s="58" t="s">
        <v>452</v>
      </c>
      <c r="D36" s="54" t="s">
        <v>453</v>
      </c>
      <c r="E36" s="54" t="s">
        <v>454</v>
      </c>
      <c r="G36" s="55" t="s">
        <v>455</v>
      </c>
      <c r="H36" s="55" t="s">
        <v>456</v>
      </c>
      <c r="J36" s="56" t="s">
        <v>457</v>
      </c>
      <c r="K36" s="56" t="s">
        <v>458</v>
      </c>
    </row>
    <row r="37" spans="1:11" ht="10.5" customHeight="1" x14ac:dyDescent="0.2">
      <c r="A37" s="58" t="s">
        <v>459</v>
      </c>
      <c r="B37" s="58" t="s">
        <v>460</v>
      </c>
      <c r="D37" s="54" t="s">
        <v>461</v>
      </c>
      <c r="E37" s="54" t="s">
        <v>462</v>
      </c>
      <c r="G37" s="55" t="s">
        <v>463</v>
      </c>
      <c r="H37" s="55" t="s">
        <v>464</v>
      </c>
      <c r="J37" s="56" t="s">
        <v>465</v>
      </c>
      <c r="K37" s="56" t="s">
        <v>466</v>
      </c>
    </row>
    <row r="38" spans="1:11" ht="10.5" customHeight="1" x14ac:dyDescent="0.2">
      <c r="A38" s="58" t="s">
        <v>467</v>
      </c>
      <c r="B38" s="58" t="s">
        <v>468</v>
      </c>
      <c r="D38" s="54" t="s">
        <v>469</v>
      </c>
      <c r="E38" s="54" t="s">
        <v>470</v>
      </c>
      <c r="G38" s="55" t="s">
        <v>471</v>
      </c>
      <c r="H38" s="55" t="s">
        <v>472</v>
      </c>
      <c r="J38" s="56" t="s">
        <v>473</v>
      </c>
      <c r="K38" s="56" t="s">
        <v>474</v>
      </c>
    </row>
    <row r="39" spans="1:11" ht="10.5" customHeight="1" x14ac:dyDescent="0.2">
      <c r="A39" s="58" t="s">
        <v>475</v>
      </c>
      <c r="B39" s="58" t="s">
        <v>476</v>
      </c>
      <c r="D39" s="54" t="s">
        <v>477</v>
      </c>
      <c r="E39" s="54" t="s">
        <v>478</v>
      </c>
      <c r="J39" s="56" t="s">
        <v>479</v>
      </c>
      <c r="K39" s="56" t="s">
        <v>480</v>
      </c>
    </row>
    <row r="40" spans="1:11" ht="10.5" customHeight="1" x14ac:dyDescent="0.2">
      <c r="A40" s="58" t="s">
        <v>481</v>
      </c>
      <c r="B40" s="58" t="s">
        <v>482</v>
      </c>
      <c r="D40" s="54" t="s">
        <v>483</v>
      </c>
      <c r="E40" s="54" t="s">
        <v>484</v>
      </c>
      <c r="J40" s="56" t="s">
        <v>485</v>
      </c>
      <c r="K40" s="56" t="s">
        <v>486</v>
      </c>
    </row>
    <row r="41" spans="1:11" ht="10.5" customHeight="1" x14ac:dyDescent="0.2">
      <c r="A41" s="58" t="s">
        <v>487</v>
      </c>
      <c r="B41" s="58" t="s">
        <v>488</v>
      </c>
      <c r="D41" s="54" t="s">
        <v>489</v>
      </c>
      <c r="E41" s="54" t="s">
        <v>490</v>
      </c>
      <c r="J41" s="56" t="s">
        <v>491</v>
      </c>
      <c r="K41" s="56" t="s">
        <v>492</v>
      </c>
    </row>
    <row r="42" spans="1:11" ht="10.5" customHeight="1" x14ac:dyDescent="0.2">
      <c r="A42" s="58" t="s">
        <v>493</v>
      </c>
      <c r="B42" s="58" t="s">
        <v>494</v>
      </c>
      <c r="D42" s="54" t="s">
        <v>495</v>
      </c>
      <c r="E42" s="54" t="s">
        <v>496</v>
      </c>
      <c r="J42" s="56" t="s">
        <v>497</v>
      </c>
      <c r="K42" s="56" t="s">
        <v>498</v>
      </c>
    </row>
    <row r="43" spans="1:11" ht="10.5" customHeight="1" x14ac:dyDescent="0.2">
      <c r="A43" s="58" t="s">
        <v>499</v>
      </c>
      <c r="B43" s="58" t="s">
        <v>500</v>
      </c>
      <c r="D43" s="54" t="s">
        <v>501</v>
      </c>
      <c r="E43" s="54" t="s">
        <v>502</v>
      </c>
      <c r="J43" s="56" t="s">
        <v>503</v>
      </c>
      <c r="K43" s="56" t="s">
        <v>504</v>
      </c>
    </row>
    <row r="44" spans="1:11" ht="10.5" customHeight="1" x14ac:dyDescent="0.2">
      <c r="A44" s="58" t="s">
        <v>505</v>
      </c>
      <c r="B44" s="58" t="s">
        <v>506</v>
      </c>
      <c r="D44" s="54" t="s">
        <v>507</v>
      </c>
      <c r="E44" s="54" t="s">
        <v>508</v>
      </c>
      <c r="J44" s="56" t="s">
        <v>509</v>
      </c>
      <c r="K44" s="56" t="s">
        <v>510</v>
      </c>
    </row>
    <row r="45" spans="1:11" ht="10.5" customHeight="1" x14ac:dyDescent="0.2">
      <c r="A45" s="58" t="s">
        <v>511</v>
      </c>
      <c r="B45" s="58" t="s">
        <v>512</v>
      </c>
      <c r="D45" s="54" t="s">
        <v>513</v>
      </c>
      <c r="E45" s="54" t="s">
        <v>514</v>
      </c>
      <c r="J45" s="56" t="s">
        <v>515</v>
      </c>
      <c r="K45" s="56" t="s">
        <v>516</v>
      </c>
    </row>
    <row r="46" spans="1:11" ht="10.5" customHeight="1" x14ac:dyDescent="0.2">
      <c r="A46" s="58" t="s">
        <v>517</v>
      </c>
      <c r="B46" s="58" t="s">
        <v>518</v>
      </c>
      <c r="D46" s="54" t="s">
        <v>519</v>
      </c>
      <c r="E46" s="54" t="s">
        <v>520</v>
      </c>
      <c r="J46" s="56" t="s">
        <v>521</v>
      </c>
      <c r="K46" s="56" t="s">
        <v>522</v>
      </c>
    </row>
    <row r="47" spans="1:11" ht="10.5" customHeight="1" x14ac:dyDescent="0.2">
      <c r="A47" s="58" t="s">
        <v>523</v>
      </c>
      <c r="B47" s="58" t="s">
        <v>524</v>
      </c>
      <c r="D47" s="54" t="s">
        <v>525</v>
      </c>
      <c r="E47" s="54" t="s">
        <v>526</v>
      </c>
      <c r="J47" s="56" t="s">
        <v>527</v>
      </c>
      <c r="K47" s="56" t="s">
        <v>528</v>
      </c>
    </row>
    <row r="48" spans="1:11" ht="10.5" customHeight="1" x14ac:dyDescent="0.2">
      <c r="A48" s="58" t="s">
        <v>529</v>
      </c>
      <c r="B48" s="58" t="s">
        <v>530</v>
      </c>
      <c r="D48" s="54" t="s">
        <v>531</v>
      </c>
      <c r="E48" s="54" t="s">
        <v>532</v>
      </c>
      <c r="J48" s="56" t="s">
        <v>533</v>
      </c>
      <c r="K48" s="56" t="s">
        <v>534</v>
      </c>
    </row>
    <row r="49" spans="1:5" ht="10.5" customHeight="1" x14ac:dyDescent="0.2">
      <c r="A49" s="58" t="s">
        <v>535</v>
      </c>
      <c r="B49" s="58" t="s">
        <v>536</v>
      </c>
      <c r="D49" s="54" t="s">
        <v>537</v>
      </c>
      <c r="E49" s="54" t="s">
        <v>538</v>
      </c>
    </row>
    <row r="50" spans="1:5" ht="10.5" customHeight="1" x14ac:dyDescent="0.2">
      <c r="A50" s="58" t="s">
        <v>539</v>
      </c>
      <c r="B50" s="58" t="s">
        <v>540</v>
      </c>
      <c r="D50" s="54" t="s">
        <v>541</v>
      </c>
      <c r="E50" s="54" t="s">
        <v>542</v>
      </c>
    </row>
    <row r="51" spans="1:5" ht="10.5" customHeight="1" x14ac:dyDescent="0.2">
      <c r="A51" s="58" t="s">
        <v>543</v>
      </c>
      <c r="B51" s="58" t="s">
        <v>544</v>
      </c>
      <c r="D51" s="54" t="s">
        <v>545</v>
      </c>
      <c r="E51" s="54" t="s">
        <v>546</v>
      </c>
    </row>
    <row r="52" spans="1:5" ht="10.5" customHeight="1" x14ac:dyDescent="0.2">
      <c r="A52" s="58" t="s">
        <v>547</v>
      </c>
      <c r="B52" s="58" t="s">
        <v>266</v>
      </c>
      <c r="D52" s="54" t="s">
        <v>548</v>
      </c>
      <c r="E52" s="54" t="s">
        <v>549</v>
      </c>
    </row>
    <row r="53" spans="1:5" ht="10.5" customHeight="1" x14ac:dyDescent="0.2">
      <c r="A53" s="58" t="s">
        <v>550</v>
      </c>
      <c r="B53" s="58" t="s">
        <v>551</v>
      </c>
      <c r="D53" s="54" t="s">
        <v>552</v>
      </c>
      <c r="E53" s="54" t="s">
        <v>553</v>
      </c>
    </row>
    <row r="54" spans="1:5" ht="10.5" customHeight="1" x14ac:dyDescent="0.2">
      <c r="A54" s="58" t="s">
        <v>554</v>
      </c>
      <c r="B54" s="58" t="s">
        <v>555</v>
      </c>
      <c r="D54" s="54" t="s">
        <v>556</v>
      </c>
      <c r="E54" s="54" t="s">
        <v>557</v>
      </c>
    </row>
    <row r="55" spans="1:5" ht="10.5" customHeight="1" x14ac:dyDescent="0.2">
      <c r="A55" s="58" t="s">
        <v>558</v>
      </c>
      <c r="B55" s="58" t="s">
        <v>559</v>
      </c>
      <c r="D55" s="54" t="s">
        <v>560</v>
      </c>
      <c r="E55" s="54" t="s">
        <v>561</v>
      </c>
    </row>
    <row r="56" spans="1:5" ht="10.5" customHeight="1" x14ac:dyDescent="0.2">
      <c r="D56" s="54" t="s">
        <v>562</v>
      </c>
      <c r="E56" s="54" t="s">
        <v>563</v>
      </c>
    </row>
  </sheetData>
  <sheetProtection sheet="1" objects="1" scenarios="1"/>
  <pageMargins left="0.7" right="0.7" top="0.78740157499999996" bottom="0.78740157499999996" header="0.3" footer="0.3"/>
  <pageSetup paperSize="9" scale="6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x14ac:dyDescent="0.2">
      <c r="A1" s="1" t="s">
        <v>40</v>
      </c>
    </row>
    <row r="2" spans="1:1" x14ac:dyDescent="0.2">
      <c r="A2" s="2" t="s">
        <v>41</v>
      </c>
    </row>
    <row r="3" spans="1:1" x14ac:dyDescent="0.2">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
      <c r="A12" s="4" t="s">
        <v>12</v>
      </c>
    </row>
    <row r="13" spans="1:1" x14ac:dyDescent="0.2">
      <c r="A13" s="2" t="s">
        <v>13</v>
      </c>
    </row>
    <row r="14" spans="1:1" x14ac:dyDescent="0.2">
      <c r="A14" s="2" t="s">
        <v>14</v>
      </c>
    </row>
    <row r="15" spans="1:1" x14ac:dyDescent="0.2">
      <c r="A15" s="2" t="s">
        <v>4</v>
      </c>
    </row>
    <row r="16" spans="1:1" x14ac:dyDescent="0.2">
      <c r="A16" s="2" t="s">
        <v>15</v>
      </c>
    </row>
    <row r="17" spans="1:1" x14ac:dyDescent="0.2">
      <c r="A17" s="2" t="s">
        <v>6</v>
      </c>
    </row>
    <row r="18" spans="1:1" x14ac:dyDescent="0.2">
      <c r="A18" s="2" t="s">
        <v>5</v>
      </c>
    </row>
    <row r="19" spans="1:1" x14ac:dyDescent="0.2">
      <c r="A19" s="2" t="s">
        <v>16</v>
      </c>
    </row>
    <row r="20" spans="1:1" x14ac:dyDescent="0.2">
      <c r="A20" s="2" t="s">
        <v>17</v>
      </c>
    </row>
    <row r="21" spans="1:1" x14ac:dyDescent="0.2">
      <c r="A21" s="2" t="s">
        <v>18</v>
      </c>
    </row>
    <row r="22" spans="1:1" x14ac:dyDescent="0.2">
      <c r="A22" s="2" t="s">
        <v>19</v>
      </c>
    </row>
    <row r="23" spans="1:1" x14ac:dyDescent="0.2">
      <c r="A23" s="2" t="s">
        <v>20</v>
      </c>
    </row>
    <row r="24" spans="1:1" x14ac:dyDescent="0.2">
      <c r="A24" s="2" t="s">
        <v>21</v>
      </c>
    </row>
    <row r="25" spans="1:1" x14ac:dyDescent="0.2">
      <c r="A25" s="2" t="s">
        <v>22</v>
      </c>
    </row>
    <row r="26" spans="1:1" x14ac:dyDescent="0.2">
      <c r="A26" s="2" t="s">
        <v>23</v>
      </c>
    </row>
    <row r="27" spans="1:1" x14ac:dyDescent="0.2">
      <c r="A27" s="2" t="s">
        <v>24</v>
      </c>
    </row>
    <row r="28" spans="1:1" x14ac:dyDescent="0.2">
      <c r="A28" s="2" t="s">
        <v>25</v>
      </c>
    </row>
    <row r="29" spans="1:1" x14ac:dyDescent="0.2">
      <c r="A29" s="2" t="s">
        <v>26</v>
      </c>
    </row>
    <row r="30" spans="1:1" x14ac:dyDescent="0.2">
      <c r="A30" s="2" t="s">
        <v>27</v>
      </c>
    </row>
    <row r="31" spans="1:1" x14ac:dyDescent="0.2">
      <c r="A31" s="2" t="s">
        <v>28</v>
      </c>
    </row>
    <row r="33" spans="1:1" x14ac:dyDescent="0.2">
      <c r="A33" s="4" t="s">
        <v>1</v>
      </c>
    </row>
    <row r="34" spans="1:1" x14ac:dyDescent="0.2">
      <c r="A34" s="2" t="s">
        <v>29</v>
      </c>
    </row>
    <row r="35" spans="1:1" x14ac:dyDescent="0.2">
      <c r="A35" s="2" t="s">
        <v>2</v>
      </c>
    </row>
    <row r="36" spans="1:1" x14ac:dyDescent="0.2">
      <c r="A36" s="2" t="s">
        <v>3</v>
      </c>
    </row>
    <row r="38" spans="1:1" x14ac:dyDescent="0.2">
      <c r="A38" s="4" t="s">
        <v>30</v>
      </c>
    </row>
    <row r="39" spans="1:1" x14ac:dyDescent="0.2">
      <c r="A39" s="3" t="s">
        <v>31</v>
      </c>
    </row>
    <row r="40" spans="1:1" x14ac:dyDescent="0.2">
      <c r="A40" s="3" t="s">
        <v>32</v>
      </c>
    </row>
    <row r="41" spans="1:1" x14ac:dyDescent="0.2">
      <c r="A41" s="6" t="s">
        <v>33</v>
      </c>
    </row>
    <row r="42" spans="1:1" x14ac:dyDescent="0.2">
      <c r="A42" s="6"/>
    </row>
    <row r="43" spans="1:1" x14ac:dyDescent="0.2">
      <c r="A43" s="5" t="s">
        <v>34</v>
      </c>
    </row>
    <row r="44" spans="1:1" x14ac:dyDescent="0.2">
      <c r="A44" s="5" t="s">
        <v>35</v>
      </c>
    </row>
    <row r="45" spans="1:1" x14ac:dyDescent="0.2">
      <c r="A45" s="5"/>
    </row>
    <row r="46" spans="1:1" x14ac:dyDescent="0.2">
      <c r="A46" s="6" t="s">
        <v>36</v>
      </c>
    </row>
    <row r="47" spans="1:1" x14ac:dyDescent="0.2">
      <c r="A47" s="6"/>
    </row>
    <row r="48" spans="1:1" x14ac:dyDescent="0.2">
      <c r="A48" s="5" t="s">
        <v>37</v>
      </c>
    </row>
    <row r="49" spans="1:1" x14ac:dyDescent="0.2">
      <c r="A49" s="5" t="s">
        <v>38</v>
      </c>
    </row>
    <row r="50" spans="1:1" x14ac:dyDescent="0.2">
      <c r="A50" s="5" t="s">
        <v>39</v>
      </c>
    </row>
    <row r="51" spans="1:1" x14ac:dyDescent="0.2">
      <c r="A51" s="5"/>
    </row>
    <row r="52" spans="1:1" x14ac:dyDescent="0.2">
      <c r="A52" s="6" t="s">
        <v>48</v>
      </c>
    </row>
    <row r="53" spans="1:1" x14ac:dyDescent="0.2">
      <c r="A53" s="6"/>
    </row>
    <row r="54" spans="1:1" x14ac:dyDescent="0.2">
      <c r="A54" s="5" t="s">
        <v>57</v>
      </c>
    </row>
    <row r="55" spans="1:1" x14ac:dyDescent="0.2">
      <c r="A55" s="5" t="s">
        <v>59</v>
      </c>
    </row>
    <row r="56" spans="1:1" x14ac:dyDescent="0.2">
      <c r="A56" s="5" t="s">
        <v>60</v>
      </c>
    </row>
    <row r="57" spans="1:1" x14ac:dyDescent="0.2">
      <c r="A57" s="5" t="s">
        <v>58</v>
      </c>
    </row>
    <row r="58" spans="1:1" x14ac:dyDescent="0.2">
      <c r="A58" s="5"/>
    </row>
  </sheetData>
  <dataValidations count="1">
    <dataValidation allowBlank="1" showInputMessage="1" showErrorMessage="1" promptTitle="Rechtsform" sqref="A12:A31" xr:uid="{00000000-0002-0000-0400-000000000000}"/>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1. Lehrjahr</vt:lpstr>
      <vt:lpstr>2. Lehrjahr</vt:lpstr>
      <vt:lpstr>3. Lehrjahr</vt:lpstr>
      <vt:lpstr>Wechsler</vt:lpstr>
      <vt:lpstr>Studierende</vt:lpstr>
      <vt:lpstr>Ausfüllhinweise</vt:lpstr>
      <vt:lpstr>(7) Geburtsland</vt:lpstr>
      <vt:lpstr>Drop Down</vt:lpstr>
      <vt:lpstr>'(7) Geburtsland'!Druckbereich</vt:lpstr>
      <vt:lpstr>'1. Lehrjahr'!Druckbereich</vt:lpstr>
      <vt:lpstr>'2. Lehrjahr'!Druckbereich</vt:lpstr>
      <vt:lpstr>'3. Lehrjahr'!Druckbereich</vt:lpstr>
      <vt:lpstr>Studierende!Druckbereich</vt:lpstr>
      <vt:lpstr>Wechsler!Druckbereich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2025-01-15T13:11:22Z</cp:lastPrinted>
  <dcterms:created xsi:type="dcterms:W3CDTF">2019-07-05T04:10:45Z</dcterms:created>
  <dcterms:modified xsi:type="dcterms:W3CDTF">2025-01-15T13:18:35Z</dcterms:modified>
</cp:coreProperties>
</file>