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97"/>
  <workbookPr updateLinks="never" codeName="DieseArbeitsmappe" defaultThemeVersion="124226"/>
  <mc:AlternateContent xmlns:mc="http://schemas.openxmlformats.org/markup-compatibility/2006">
    <mc:Choice Requires="x15">
      <x15ac:absPath xmlns:x15ac="http://schemas.microsoft.com/office/spreadsheetml/2010/11/ac" url="O:\L-2\L-2 PfAU\Erhebungsbögen\2023\Erhebung 2024\"/>
    </mc:Choice>
  </mc:AlternateContent>
  <xr:revisionPtr revIDLastSave="0" documentId="13_ncr:1_{35735A72-22CD-4CCB-8E9B-80EBBAEDB9A2}" xr6:coauthVersionLast="36" xr6:coauthVersionMax="36" xr10:uidLastSave="{00000000-0000-0000-0000-000000000000}"/>
  <bookViews>
    <workbookView xWindow="0" yWindow="0" windowWidth="25200" windowHeight="11775" xr2:uid="{00000000-000D-0000-FFFF-FFFF00000000}"/>
  </bookViews>
  <sheets>
    <sheet name="(1) Stammdaten" sheetId="9" r:id="rId1"/>
    <sheet name="(2) Angaben Auszubildende" sheetId="13" r:id="rId2"/>
    <sheet name="(3) Einverständniserklärung" sheetId="8" r:id="rId3"/>
    <sheet name="(4) Ausfüllhinweise" sheetId="2" r:id="rId4"/>
    <sheet name="Drop Down" sheetId="4" state="hidden" r:id="rId5"/>
  </sheets>
  <definedNames>
    <definedName name="_xlnm.Print_Area" localSheetId="0">'(1) Stammdaten'!$A$1:$F$47</definedName>
    <definedName name="_xlnm.Print_Area" localSheetId="1">'(2) Angaben Auszubildende'!$A$1:$M$46</definedName>
    <definedName name="_xlnm.Print_Area" localSheetId="2">'(3) Einverständniserklärung'!$A$1:$I$37</definedName>
  </definedNames>
  <calcPr calcId="191029"/>
</workbook>
</file>

<file path=xl/calcChain.xml><?xml version="1.0" encoding="utf-8"?>
<calcChain xmlns="http://schemas.openxmlformats.org/spreadsheetml/2006/main">
  <c r="G39" i="13" l="1"/>
  <c r="G40" i="13"/>
  <c r="G41" i="13"/>
  <c r="G42" i="13"/>
  <c r="G43" i="13"/>
  <c r="K29" i="13"/>
  <c r="K30" i="13"/>
  <c r="K31" i="13"/>
  <c r="K32" i="13"/>
  <c r="K33" i="13"/>
  <c r="J29" i="13"/>
  <c r="J30" i="13"/>
  <c r="J31" i="13"/>
  <c r="J32" i="13"/>
  <c r="J33" i="13"/>
  <c r="J19" i="13"/>
  <c r="J20" i="13"/>
  <c r="J21" i="13"/>
  <c r="J22" i="13"/>
  <c r="J23" i="13"/>
  <c r="B39" i="13"/>
  <c r="B40" i="13"/>
  <c r="B41" i="13"/>
  <c r="B42" i="13"/>
  <c r="B43" i="13"/>
  <c r="C29" i="13"/>
  <c r="C30" i="13"/>
  <c r="C31" i="13"/>
  <c r="C32" i="13"/>
  <c r="C33" i="13"/>
  <c r="B29" i="13"/>
  <c r="B30" i="13"/>
  <c r="B31" i="13"/>
  <c r="B32" i="13"/>
  <c r="B33" i="13"/>
  <c r="C19" i="13"/>
  <c r="C20" i="13"/>
  <c r="C21" i="13"/>
  <c r="C22" i="13"/>
  <c r="C23" i="13"/>
  <c r="B19" i="13"/>
  <c r="B20" i="13"/>
  <c r="K20" i="13" s="1"/>
  <c r="L20" i="13" s="1"/>
  <c r="B21" i="13"/>
  <c r="B22" i="13"/>
  <c r="B23" i="13"/>
  <c r="B9" i="13"/>
  <c r="F9" i="13" s="1"/>
  <c r="G9" i="13" s="1"/>
  <c r="B10" i="13"/>
  <c r="B11" i="13"/>
  <c r="B12" i="13"/>
  <c r="B13" i="13"/>
  <c r="F13" i="13" s="1"/>
  <c r="G13" i="13" s="1"/>
  <c r="K19" i="13" l="1"/>
  <c r="L19" i="13" s="1"/>
  <c r="L30" i="13"/>
  <c r="M30" i="13" s="1"/>
  <c r="L31" i="13"/>
  <c r="M31" i="13" s="1"/>
  <c r="H42" i="13"/>
  <c r="I42" i="13" s="1"/>
  <c r="M33" i="13"/>
  <c r="M29" i="13"/>
  <c r="I41" i="13"/>
  <c r="L33" i="13"/>
  <c r="L29" i="13"/>
  <c r="H41" i="13"/>
  <c r="I39" i="13"/>
  <c r="H43" i="13"/>
  <c r="I43" i="13" s="1"/>
  <c r="H39" i="13"/>
  <c r="M32" i="13"/>
  <c r="I40" i="13"/>
  <c r="L32" i="13"/>
  <c r="H40" i="13"/>
  <c r="G11" i="13"/>
  <c r="F12" i="13"/>
  <c r="G12" i="13" s="1"/>
  <c r="K23" i="13"/>
  <c r="L23" i="13" s="1"/>
  <c r="F11" i="13"/>
  <c r="K22" i="13"/>
  <c r="L22" i="13" s="1"/>
  <c r="F10" i="13"/>
  <c r="G10" i="13" s="1"/>
  <c r="K21" i="13"/>
  <c r="L21" i="13" s="1"/>
  <c r="G38" i="13"/>
  <c r="K28" i="13"/>
  <c r="J28" i="13"/>
  <c r="J18" i="13"/>
  <c r="B38" i="13"/>
  <c r="C28" i="13"/>
  <c r="B28" i="13"/>
  <c r="C18" i="13"/>
  <c r="B18" i="13"/>
  <c r="B8" i="13"/>
  <c r="C3" i="13"/>
  <c r="C2" i="13"/>
  <c r="C1" i="13"/>
  <c r="H38" i="13" l="1"/>
  <c r="I38" i="13" s="1"/>
  <c r="L28" i="13"/>
  <c r="M28" i="13" s="1"/>
  <c r="K18" i="13"/>
  <c r="L18" i="13" s="1"/>
  <c r="F8" i="13"/>
  <c r="G8" i="13" s="1"/>
  <c r="D19" i="8" l="1"/>
  <c r="D16" i="8"/>
</calcChain>
</file>

<file path=xl/sharedStrings.xml><?xml version="1.0" encoding="utf-8"?>
<sst xmlns="http://schemas.openxmlformats.org/spreadsheetml/2006/main" count="295" uniqueCount="214">
  <si>
    <t>Statistisches Landesamt Bremen</t>
  </si>
  <si>
    <t>An der Weide 14-16</t>
  </si>
  <si>
    <t>28195 Bremen</t>
  </si>
  <si>
    <t>IK</t>
  </si>
  <si>
    <t>Art der Trägerschaft</t>
  </si>
  <si>
    <t xml:space="preserve">privat </t>
  </si>
  <si>
    <t>frei gemeinnützig</t>
  </si>
  <si>
    <t>GbR</t>
  </si>
  <si>
    <t>GmbH</t>
  </si>
  <si>
    <t>gGmbH</t>
  </si>
  <si>
    <t>Auswahl Besitzverhältnisse</t>
  </si>
  <si>
    <t>100%ige,unmittelbare öffentliche Beteiligung</t>
  </si>
  <si>
    <t>mehrheitliche unmittelbare öffentliche Beteiligung(&gt;50%)</t>
  </si>
  <si>
    <t>ohne unmittelbare öffentliche Beteiligung (&lt;25%)</t>
  </si>
  <si>
    <t>ohne unmittelbare öffentliche Beteiligung (&gt;=25%)</t>
  </si>
  <si>
    <t>Auswahl Rechtsformen</t>
  </si>
  <si>
    <t>Anstalt des öffentlichen Rechts</t>
  </si>
  <si>
    <t>Einzelfirma</t>
  </si>
  <si>
    <t>Genossenschaft</t>
  </si>
  <si>
    <t>GmbH &amp; Co.KG</t>
  </si>
  <si>
    <t>Juristische Person der öffentlichen Rechts</t>
  </si>
  <si>
    <t>KG - Kommanditgesellschaft</t>
  </si>
  <si>
    <t>KGaA - Kommanditgesellschaft auf Aktien</t>
  </si>
  <si>
    <t>Körperschaft des öffentlichen Rechts</t>
  </si>
  <si>
    <t>nicht rechtsfähiger Verein</t>
  </si>
  <si>
    <t>UG - Unternehmergesellschaft</t>
  </si>
  <si>
    <t>OHG - offene Handelsgesellschaft</t>
  </si>
  <si>
    <t>Partnerschaftsgesellschaft</t>
  </si>
  <si>
    <t>Stiftung des öffentlichen Rechts</t>
  </si>
  <si>
    <t>Stiftung des privaten Rechts</t>
  </si>
  <si>
    <t>Verein e.V. - eingetragener Verein</t>
  </si>
  <si>
    <t>Sonstige</t>
  </si>
  <si>
    <t>öffentlich</t>
  </si>
  <si>
    <t>Tarfivertrag</t>
  </si>
  <si>
    <t xml:space="preserve">ja </t>
  </si>
  <si>
    <t>nein</t>
  </si>
  <si>
    <t>Ausbildungsumfang</t>
  </si>
  <si>
    <t>Vollzeit</t>
  </si>
  <si>
    <t>Teilzeit</t>
  </si>
  <si>
    <t>Geschlecht</t>
  </si>
  <si>
    <t>männlich</t>
  </si>
  <si>
    <t>weiblich</t>
  </si>
  <si>
    <t>divers</t>
  </si>
  <si>
    <t>Art der Einrichtung</t>
  </si>
  <si>
    <t>vollstationär</t>
  </si>
  <si>
    <t>Kurzzeitpflege</t>
  </si>
  <si>
    <t>teilstationär (Tagespflege)</t>
  </si>
  <si>
    <t>Name der Einrichtung</t>
  </si>
  <si>
    <t>Art des Abschlusses</t>
  </si>
  <si>
    <t>kein Abschluss</t>
  </si>
  <si>
    <t>Altenpflegerin / Altenpfleger</t>
  </si>
  <si>
    <t>Pflegefachfrau / Pflegefachmann</t>
  </si>
  <si>
    <t>Gesundheits- und Kinderkrankenpflegerin / Gesundheits- und Kinderkrankenpfleger</t>
  </si>
  <si>
    <t>Unterschrift / Firmenstempel</t>
  </si>
  <si>
    <t>Ort, Datum</t>
  </si>
  <si>
    <r>
      <t xml:space="preserve">Name des Unterzeichnenden 
</t>
    </r>
    <r>
      <rPr>
        <i/>
        <sz val="9"/>
        <color theme="1"/>
        <rFont val="Arial"/>
        <family val="2"/>
      </rPr>
      <t>(in Druckbuchstaben)</t>
    </r>
  </si>
  <si>
    <t>c) Uns ist bekannt, dass das Statistische Landesamt das jeweilige Ausbildungsbudget gemäß § 30 Abs. 5 PflBG schätzen kann, wenn die gesetzlich vorgeschriebenen Angaben nicht oder nicht vollständig innerhalb der vorgegebenen Fristen mitgeteilt werden. Dies gilt auch, wenn weitere Angaben und Unterlagen vom Statistischen Landesamt nachgefordert wurden.</t>
  </si>
  <si>
    <t>a) Wir versichern die Richtigkeit und Vollständigkeit der angegebenen Daten. Wir verpflichten uns, das Statistische Landesamt – Pflegeausbildungsfonds – unverzüglich zu informieren, wenn Änderungen der gemachten Angaben eintreten.</t>
  </si>
  <si>
    <t>2. Erklärungen</t>
  </si>
  <si>
    <t>1. Angaben zum Träger und zur Einrichtung</t>
  </si>
  <si>
    <t>- Pflegeausbildungsfonds –</t>
  </si>
  <si>
    <t>-Pflegeausbildungsfonds-</t>
  </si>
  <si>
    <t>Anzahl Auszubildende</t>
  </si>
  <si>
    <t>Einverständniserklärung</t>
  </si>
  <si>
    <t>(3) Einverständniserklärung</t>
  </si>
  <si>
    <t>Pflegeausbildungsfonds</t>
  </si>
  <si>
    <t>Stationäre Einrichtungen</t>
  </si>
  <si>
    <t>Stammdaten</t>
  </si>
  <si>
    <t>IK (9-stellig)</t>
  </si>
  <si>
    <t>Inkrafttreten des Versorgungsvertrages</t>
  </si>
  <si>
    <t xml:space="preserve">Name </t>
  </si>
  <si>
    <t>Straße, Hausnr.</t>
  </si>
  <si>
    <t>PLZ, Ort</t>
  </si>
  <si>
    <t>Allgemeine Angaben zum Träger</t>
  </si>
  <si>
    <t>Name</t>
  </si>
  <si>
    <t>Telefon/-fax</t>
  </si>
  <si>
    <t>E-Mail</t>
  </si>
  <si>
    <t>Bankverbindung</t>
  </si>
  <si>
    <t>Kontoinhaber</t>
  </si>
  <si>
    <t>IBAN</t>
  </si>
  <si>
    <t>Kreditinstitut</t>
  </si>
  <si>
    <t>Mitteilungspflichten</t>
  </si>
  <si>
    <t>Rückfragen an: pflegeausbildungsfonds@statistik.bremen.de oder (0421) 361 - 98148</t>
  </si>
  <si>
    <t>(1) Stammdaten</t>
  </si>
  <si>
    <t>Allgemeine Angaben zur stationären Einrichtung</t>
  </si>
  <si>
    <t>Beschreibung</t>
  </si>
  <si>
    <t>Ausfüllbeispiel</t>
  </si>
  <si>
    <t>01.01.2019</t>
  </si>
  <si>
    <t>Mustereinrichtung GmbH &amp; Co. KG</t>
  </si>
  <si>
    <t>Betriebssitz der Einrichtung</t>
  </si>
  <si>
    <t>Musterstr. 1</t>
  </si>
  <si>
    <t>5-stellige Postleitzahl / Postleitzahl der Postfachadresse, Ort der Einrichtung</t>
  </si>
  <si>
    <t>28195 Musterort</t>
  </si>
  <si>
    <t>Musterträger KG</t>
  </si>
  <si>
    <t>Betriebssitz des Trägers</t>
  </si>
  <si>
    <t>Musterstr. 175</t>
  </si>
  <si>
    <t>5-stellige Postleitzahl / Postleitzahl der Postfachadresse, Ort des Trägers</t>
  </si>
  <si>
    <t>28195 Trägerort</t>
  </si>
  <si>
    <t>Durchwahl der Ansprechperson bei Rückfragen bzw. Fax-Nr. für die Zusendung von Bescheiden</t>
  </si>
  <si>
    <t>0421/123456</t>
  </si>
  <si>
    <r>
      <t xml:space="preserve">E-Mail für die zukünftige elektronische Zusendung von Unterlagen (z. B. Erhebungsbögen), mit einer </t>
    </r>
    <r>
      <rPr>
        <b/>
        <u/>
        <sz val="11"/>
        <color theme="1"/>
        <rFont val="Arial"/>
        <family val="2"/>
      </rPr>
      <t>personalisierten</t>
    </r>
    <r>
      <rPr>
        <sz val="11"/>
        <color theme="1"/>
        <rFont val="Arial"/>
        <family val="2"/>
      </rPr>
      <t xml:space="preserve"> E-Mail-Adresse </t>
    </r>
  </si>
  <si>
    <t>Erika.Muster@traeger.de 
(nicht: info@traeger.de)</t>
  </si>
  <si>
    <t>DE 12 1234 1234 1234 1234 10</t>
  </si>
  <si>
    <t>Name des kontoführenden Kreditinstituts</t>
  </si>
  <si>
    <t>Beispielbank Bremen</t>
  </si>
  <si>
    <t xml:space="preserve">123 456 789 </t>
  </si>
  <si>
    <t>Allgemeine Angaben</t>
  </si>
  <si>
    <t>Institutionskennzeichen (IK):</t>
  </si>
  <si>
    <t>- Pflegeausbildungsfonds -</t>
  </si>
  <si>
    <t>Tragen Sie hier bitte das Datum des Inkrafttretens des Versorgungsvertrages ein.</t>
  </si>
  <si>
    <t>Tragen Sie hier den vollständigen Namen der stationären Einrichtung ein.</t>
  </si>
  <si>
    <t>Tragen Sie hier den vollständigen Namen des Trägers der Einrichtung ein.</t>
  </si>
  <si>
    <t>Bitte tragen Sie die IBAN (International Bank Account Number) ein.</t>
  </si>
  <si>
    <r>
      <rPr>
        <b/>
        <sz val="11"/>
        <color theme="1"/>
        <rFont val="Arial"/>
        <family val="2"/>
      </rPr>
      <t>Beschäftigt</t>
    </r>
    <r>
      <rPr>
        <sz val="11"/>
        <color theme="1"/>
        <rFont val="Arial"/>
        <family val="2"/>
      </rPr>
      <t xml:space="preserve"> sind alle Pflegefachkräfte, die als Arbeitnehmer (m/w/d) inklusive geringfügig Beschäftigte in der Einrichtung tätig sind. Dabei werden Pflegefachkräfte mit unbezahlten Fehlzeiten (z. B. Elternzeit, Mutterschutz, Freistellungen, Erkrankung ohne Lohnfortzahlung) am Stichtag nicht mitgerechnet. Ebenso nicht mitgerechnet werden Pflegefachkräfte nach § 8 Abs. 6 SGB XI (sogenannte Spahn-Kräfte) und Pflegefachkräfte nach § 132g SGB V (Gesundheitliche Versorgungsplanung für die letzte Lebensphase). Eingerechnet wird hingegen die Verantwortliche Pflegefachkraft (PDL) und deren Stellvertretung.
</t>
    </r>
    <r>
      <rPr>
        <b/>
        <sz val="11"/>
        <color theme="1"/>
        <rFont val="Arial"/>
        <family val="2"/>
      </rPr>
      <t>Eingesetzt</t>
    </r>
    <r>
      <rPr>
        <sz val="11"/>
        <color theme="1"/>
        <rFont val="Arial"/>
        <family val="2"/>
      </rPr>
      <t xml:space="preserve"> sind alle Pflegefachkräfte, die nicht als Arbeitnehmer (m/w/d) in der Einrichtung tätig sind, sondern außerhalb eines Arbeitsvertrages tätig sind (Leiharbeitskräfte). Dabei werden Pflegefachkräfte anteilig ihres Beschäftigungsumfangs mitgezählt.</t>
    </r>
  </si>
  <si>
    <t>Tragen Sie die für die jeweilige Einrichtung nach den geltenden Vergütungsvereinbarungen 
(gem. 7.2 Pflegerischer Bereich) zum 1. Mai des Festsetzungsjahres vorzuhaltenden Pflegefachkräfte nach Vollzeitäquivalenten (VZÄ) ein.</t>
  </si>
  <si>
    <t>2.</t>
  </si>
  <si>
    <t>Tragen Sie den Namen des Kontoinhabers ein.</t>
  </si>
  <si>
    <t>Name des Trägers</t>
  </si>
  <si>
    <t>Anzahl
Auszubildende</t>
  </si>
  <si>
    <t>9-stelliges Institutionskennzeichen -  Identifikationsnummer der deutschen Sozialversicherung</t>
  </si>
  <si>
    <t>Erika.Muster@einrichtung.de
(bitte nicht: info@einrichtung.de)</t>
  </si>
  <si>
    <t>Durchwahl einer Ansprechperson bei Rückfragen und Faxnummer</t>
  </si>
  <si>
    <t>Bitte geben Sie hier die E-Mail-Adresse einer Ansprechperson für zukünftige Rückfragen an.</t>
  </si>
  <si>
    <t>1. Anzahl der Vollzeitäquivalente (VZÄ) aller Pflegefachkräfte, die am 15. Dezember des Vorjahres in der stationären Pflegeeinrichtung beschäftigt oder eingesetzt waren (§ 11 Abs. 2 PflAFinV)</t>
  </si>
  <si>
    <t>geplanter Ausbildungs-
beginn (Datum)</t>
  </si>
  <si>
    <t>Ø Ausbildungs-
vergütung
1. Lehrjahr</t>
  </si>
  <si>
    <t>Ø Arbeitgeber-Bruttokosten
1. Lehrjahr</t>
  </si>
  <si>
    <t>auszufüllende Felder</t>
  </si>
  <si>
    <t>gesperrte Felder</t>
  </si>
  <si>
    <t>geplanter oder tatsächlicher Ausbildungs-
beginn (Datum)</t>
  </si>
  <si>
    <t>Ø Ausbildungs-
vergütung
2. Lehrjahr</t>
  </si>
  <si>
    <t>Ø Arbeitgeber-Bruttokosten
2. Lehrjahr</t>
  </si>
  <si>
    <t>Ø monatliche Arbeitgeber-
Bruttokosten einer
Pflegefachkraft</t>
  </si>
  <si>
    <t>Mehrkosten im Sinne des § 27 PflBG pro Monat</t>
  </si>
  <si>
    <t>Ausbildungs-
beginn (Datum)</t>
  </si>
  <si>
    <t>Ø Ausbildungs-
vergütung
3. Lehrjahr</t>
  </si>
  <si>
    <t>Ø Arbeitgeber-Bruttokosten
3. Lehrjahr</t>
  </si>
  <si>
    <t xml:space="preserve">Mehrkosten im Sinne des § 27 PflBG pro Monat </t>
  </si>
  <si>
    <t>Bemerkung</t>
  </si>
  <si>
    <t>Name der Person, die Rückfragen zum Erhebungsbogen beantworten kann</t>
  </si>
  <si>
    <t>Bitte beachten Sie zu den Mitteilungspflichten unbedingt die Ausfüllhinweise sowie unsere FAQ's!</t>
  </si>
  <si>
    <t>1.) Anzahl der Vollzeitäquivalente (VZÄ) aller Pflegefachkräfte, die am 
15. Dezember des Vorjahres in der stationären Pflegeeinrichtung beschäftigt oder eingesetzt waren (§ 11 Abs. 2 PflAFinV)</t>
  </si>
  <si>
    <t>Anzahl
Ausbildungsmonate
1. Lehrjahr</t>
  </si>
  <si>
    <t>Anzahl
Ausbildungsmonate
2. Lehrjahr</t>
  </si>
  <si>
    <t>Anzahl
Ausbildungsmonate
3. Lehrjahr</t>
  </si>
  <si>
    <t>Name der Person, die Rückfragen zum Erhebungsbogen beantworten kann.</t>
  </si>
  <si>
    <t>Name der Person, die mündlich und schriftlich zur Auskunft berechtigt ist und Rückfragen beantworten kann.</t>
  </si>
  <si>
    <t>Frau Musteransprechpartnerin</t>
  </si>
  <si>
    <t>Bitte füllen Sie alle bläulich gefärbten Felder aus</t>
  </si>
  <si>
    <t>Bitte ausfüllen!</t>
  </si>
  <si>
    <t>Alle orange gefärbten Felder werden automatisch
ausgefüllt</t>
  </si>
  <si>
    <t>Gesperrt!</t>
  </si>
  <si>
    <t>Geplanter Ausbildungsbeginn</t>
  </si>
  <si>
    <t>Geben Sie bitte die Anzahl der Auszubildenden ein, die zum geplanten Ausbildungsbeginn eingestellt werden sollen.</t>
  </si>
  <si>
    <t>Ø Ausbildungsvergütung pro Monat je Auszubildendem</t>
  </si>
  <si>
    <t>Bitte geben Sie die Ø monatliche Ausbildungsvergütung für nur eine/n Auszubildende/n laut Ausbildungsvertrag an. Für geförderte Auszubildende geben Sie bitte die Ausbildungsvergütung lt. Ausbildungsvertrag an. Der von der Agentur für Arbeit geförderte Betrag wird nicht mitangegeben.</t>
  </si>
  <si>
    <t>Ø Arbeitgeber-Bruttokosten pro Monat je Auszubildendem</t>
  </si>
  <si>
    <t>Bitte geben Sie die Ø monatlichen Arbeitgeber-Bruttokosten je Auszubildendem an. Jahressonderzahlungen, Zeitzuschläge etc. sind anteilig pro Monat hinzuzurechnen. Die Arbeitgeber-Bruttokosten sind ca. 25 % höher als die Ausbildungsvergütungen.</t>
  </si>
  <si>
    <t>geplanter oder tatsächlicher Ausbildungsbeginn (Datum)</t>
  </si>
  <si>
    <t>Geben Sie bitte die Anzahl der Auszubildenden ein, die zum geplanten Ausbildungsbeginn eingestellt werden sollen oder eingestellt wurden.</t>
  </si>
  <si>
    <t>Werte aus dem 1. Ausbildungsjahr</t>
  </si>
  <si>
    <t>Bitte geben Sie die Ø monatliche Ausbildungsvergütung für nur eine/n Auszubildende/n im 1. Lehrjahr an. Für geförderte Auszubildende geben Sie bitte die Ausbildungsvergütung lt. Ausbildungsvertrag an. Der von der Agentur für Arbeit geförderte Betrag wird nicht mitangegeben.</t>
  </si>
  <si>
    <t>Bitte geben Sie die Ø monatlichen Arbeitgeber-Bruttokosten je Auszubildendem im 1. Lehrjahr an. Jahressonderzahlungen, Zeitzuschläge etc. sind anteilig pro Monat hinzuzurechnen. Die Arbeitgeber-Bruttokosten sind ca. 25 % höher als die Ausbildungsvergütungen.</t>
  </si>
  <si>
    <t>Werte aus dem 2. Ausbildungsjahr</t>
  </si>
  <si>
    <t>Bitte geben Sie die Ø monatliche Ausbildungsvergütung für nur eine/n Auszubildende/n im 2. Lehrjahr an. Für geförderte Auszubildende geben Sie bitte die Ausbildungsvergütung lt. Ausbildungsvertrag an. Der von der Agentur für Arbeit geförderte Betrag wird nicht mitangegeben.</t>
  </si>
  <si>
    <t>Bitte geben Sie die Ø monatlichen Arbeitgeber-Bruttokosten je Auszubildendem im 2. Lehrjahr an. Jahressonderzahlungen, Zeitzuschläge etc. sind anteilig pro Monat hinzuzurechnen. Die Arbeitgeber-Bruttokosten sind ca. 25 % höher als die Ausbildungsvergütungen.</t>
  </si>
  <si>
    <t>Ø monatliche Arbeitgeber-Bruttokosten einer
Pflegefachkraft</t>
  </si>
  <si>
    <t>Bitte geben Sie die durchschnittlichen monatlichen Arbeitgeber-Bruttokosten einer examinierten
Pflegefachkraft ohne Zusatzfunktion und/oder ohne Leitungsfunktion zum Zeitpunkt der Meldung bezogen auf eine Vollkraft an. Jahressonderzahlungen, Zeitzuschläge etc. sind anteilig pro Monat hinzuzurechnen.</t>
  </si>
  <si>
    <t>Ausbildungsbeginn (Datum)</t>
  </si>
  <si>
    <t>Geben Sie bitte die Anzahl der Auszubildenden ein, die zum genannten Ausbildungsbeginn eingestellt wurden.</t>
  </si>
  <si>
    <t>Werte aus dem 3. Lehrjahr</t>
  </si>
  <si>
    <t>Bitte geben Sie die Ø monatliche Ausbildungsvergütung für nur eine/n Auszubildende/n im 3. Lehrjahr an. Für geförderte Auszubildende geben Sie bitte die Ausbildungsvergütung lt. Ausbildungsvertrag an. Der von der Agentur für Arbeit geförderte Betrag wird nicht mitangegeben.</t>
  </si>
  <si>
    <t>Bitte geben Sie die Ø monatlichen Arbeitgeber-Bruttokosten je Auszubildendem im 3. Lehrjahr an. Jahressonderzahlungen, Zeitzuschläge etc. sind anteilig pro Monat hinzuzurechnen. Die Arbeitgeber-Bruttokosten sind ca. 25 % höher als die Ausbildungsvergütungen.</t>
  </si>
  <si>
    <t>b) Uns ist bekannt, dass das Statistische Landesamt berechtigt ist, weitere Angaben und Unterlagen anzufordern, soweit diese für die Festsetzung des jeweiligen Ausbildungsbudgets erforderlich sind.</t>
  </si>
  <si>
    <t>Name der Einrichtung:</t>
  </si>
  <si>
    <t>monatlicher Pauschalbetrag</t>
  </si>
  <si>
    <t>1. Ausbil-
dungsjahr</t>
  </si>
  <si>
    <t>Anzahl 
Ausbildungsmonate</t>
  </si>
  <si>
    <t>2. Ausbil-
dungsjahr</t>
  </si>
  <si>
    <t>3. Ausbil-
dungsjahr</t>
  </si>
  <si>
    <t>(2) Angaben Auszubildende</t>
  </si>
  <si>
    <r>
      <t xml:space="preserve">Mit Ihrer Unterschrift bestätigen Sie die Richtigkeit der von Ihnen angegeben Daten.
</t>
    </r>
    <r>
      <rPr>
        <b/>
        <sz val="11"/>
        <color theme="1"/>
        <rFont val="Arial"/>
        <family val="2"/>
      </rPr>
      <t xml:space="preserve">Änderungen sind dem Statistischen Landesamt Bremen bitte </t>
    </r>
    <r>
      <rPr>
        <b/>
        <u/>
        <sz val="11"/>
        <color theme="1"/>
        <rFont val="Arial"/>
        <family val="2"/>
      </rPr>
      <t>umgehend</t>
    </r>
    <r>
      <rPr>
        <b/>
        <sz val="11"/>
        <color theme="1"/>
        <rFont val="Arial"/>
        <family val="2"/>
      </rPr>
      <t xml:space="preserve"> mitzuteilen. </t>
    </r>
    <r>
      <rPr>
        <sz val="11"/>
        <color theme="1"/>
        <rFont val="Arial"/>
        <family val="2"/>
      </rPr>
      <t xml:space="preserve">
Senden Sie das Dokument 
Möglichkeit 1: per E-Mail unterschrieben und eingescannt an pflegeausbildungsfonds@statistik.bremen.de. Sollten Sie Hilfe bei der Verschlüsselung des Dokuments benötigen, nehmen Sie bitte Kontakt mit uns auf.
Möglichkeit 2: per Fax an (0421) 496 - 98148
Möglichkeit 3: per Briefpost an das Statistische Landesamt Bremen, Pflegeausbildungsfonds, An der Weide 14-16, 28195 Bremen</t>
    </r>
  </si>
  <si>
    <r>
      <t xml:space="preserve">Rücksendung bis </t>
    </r>
    <r>
      <rPr>
        <b/>
        <i/>
        <u/>
        <sz val="12"/>
        <color theme="1"/>
        <rFont val="Arial"/>
        <family val="2"/>
      </rPr>
      <t>15. Juni 2023</t>
    </r>
    <r>
      <rPr>
        <sz val="11"/>
        <color theme="1"/>
        <rFont val="Arial"/>
        <family val="2"/>
      </rPr>
      <t xml:space="preserve"> (Posteingang oder Eingang per E-Mail)</t>
    </r>
  </si>
  <si>
    <t>2.) a) Zahl der Pflegeplätze zum 01.05.2023 laut Versorgungsvertrag</t>
  </si>
  <si>
    <t>b) Anzahl der belegten Pflegeplätze zum 01.05.2023</t>
  </si>
  <si>
    <t>c) vorzuhaltende Pflegefachkräfte gem. § 11 (3) PflAFinV zum 01.05.2023</t>
  </si>
  <si>
    <t>2024 - 1. Lehrjahr</t>
  </si>
  <si>
    <t>2024 - 2. Lehrjahr</t>
  </si>
  <si>
    <t>2024 - noch 1. Lehrjahr</t>
  </si>
  <si>
    <t>2024 - 3. Lehrjahr</t>
  </si>
  <si>
    <t>2024 - noch 2. Lehrjahr</t>
  </si>
  <si>
    <t>Bitte tragen Sie Ihre geplanten Auszubildenden ein, die im Laufe des Jahres 2024 eine generalistische Pflegeausbildung beginnen werden.</t>
  </si>
  <si>
    <t>Ausbildungskosten für das Jahr 2024</t>
  </si>
  <si>
    <t>Ausbildungskosten 2024 inkl. Pauschale</t>
  </si>
  <si>
    <r>
      <t xml:space="preserve">Bitte tragen Sie Ihre Auszubildenden ein, die im Laufe des Jahres 2024 ins </t>
    </r>
    <r>
      <rPr>
        <u/>
        <sz val="16"/>
        <color theme="1"/>
        <rFont val="Calibri"/>
        <family val="2"/>
        <scheme val="minor"/>
      </rPr>
      <t>2. Lehrjahr</t>
    </r>
    <r>
      <rPr>
        <sz val="16"/>
        <color theme="1"/>
        <rFont val="Calibri"/>
        <family val="2"/>
        <scheme val="minor"/>
      </rPr>
      <t xml:space="preserve"> kommen werden. </t>
    </r>
  </si>
  <si>
    <r>
      <t xml:space="preserve">Bitte tragen Sie Ihre Auszubildenden ein, die im Laufe des Jahres 2024 ins </t>
    </r>
    <r>
      <rPr>
        <u/>
        <sz val="16"/>
        <color theme="1"/>
        <rFont val="Calibri"/>
        <family val="2"/>
        <scheme val="minor"/>
      </rPr>
      <t>3. Lehrjahr</t>
    </r>
    <r>
      <rPr>
        <sz val="16"/>
        <color theme="1"/>
        <rFont val="Calibri"/>
        <family val="2"/>
        <scheme val="minor"/>
      </rPr>
      <t xml:space="preserve"> kommen werden.</t>
    </r>
  </si>
  <si>
    <t>Bitte tragen Sie Ihre Auszubildenden ein, die im Laufe des Jahres 2024 ihre Ausbildung beenden werden. (Ausbildungsbeginn in 2021)</t>
  </si>
  <si>
    <t>Ende 2024</t>
  </si>
  <si>
    <t>3. Lj</t>
  </si>
  <si>
    <t>2.Lj</t>
  </si>
  <si>
    <t>1. Lj</t>
  </si>
  <si>
    <t>Ausbildungsende
2024</t>
  </si>
  <si>
    <t>Wenn der Betrieb erst im Jahr 2023 aufgenommen wurde, kann die Einrichtung auf Antrag des Betreibers in das Ausgleichsverfahren einbezogen werden.</t>
  </si>
  <si>
    <t>Sollte Ihre Einrichtung am 01.05.2023 geschlossen gewesen sein, geben Sie bitte die folgenden Daten zum letzten dem 01.05.2023 vorhergehenden Datum an, zu dem die Einrichtung normal geöffnet war.</t>
  </si>
  <si>
    <t>a) Zahl der Pflegeplätze zum 01.05.2023 laut Versorgungsvertrag</t>
  </si>
  <si>
    <t xml:space="preserve">b) Anzahl der belegten Pflegeplätze zum 01.05.2023
</t>
  </si>
  <si>
    <t>Tragen Sie hier die Anzahl der Pflegeplätze ein, die in Ihrer Einrichtung laut Versorgungsvertrag zum 01.05.2023 zur Verfügung standen.</t>
  </si>
  <si>
    <r>
      <rPr>
        <u/>
        <sz val="11"/>
        <color theme="1"/>
        <rFont val="Arial"/>
        <family val="2"/>
      </rPr>
      <t>Stationäre / Teilstationäre Einrichtungen:</t>
    </r>
    <r>
      <rPr>
        <sz val="11"/>
        <color theme="1"/>
        <rFont val="Arial"/>
        <family val="2"/>
      </rPr>
      <t xml:space="preserve"> Tragen Sie hier die Anzahl der Pflegeplätze ein, die in Ihrer Einrichtung zum 01.05.2023 des Festsetzungsjahres belegt waren.
</t>
    </r>
    <r>
      <rPr>
        <sz val="9"/>
        <color theme="1"/>
        <rFont val="Arial"/>
        <family val="2"/>
      </rPr>
      <t>(sollte Ihre Einrichtung an diesem Tag geschlossen gewesen sein, melden Sie uns bitte die Pflegeplätze des letzten bzw. nächsten vollen Werktages)</t>
    </r>
  </si>
  <si>
    <t>Drop Down</t>
  </si>
  <si>
    <t>1. Ausbildungsjahr 2024: Tragen Sie hier bitte Ihre geplanten Auszubildenden ein, die im Laufe des Jahres 2024 eine generalistische Pflegeausbildung beginnen werden</t>
  </si>
  <si>
    <t>2. Ausbildungsjahr 2024: Tragen Sie hier bitte Ihre Auszubildenden ein, die im Laufe des Jahres 2024 ins 2. Lehrjahr kommen werden.</t>
  </si>
  <si>
    <t xml:space="preserve">3. Ausbildungsjahr 2024: Tragen Sie hier bitte Ihre Auszubildenden ein, die im Laufe des Jahres 2024 ins 3. Lehrjahr kommen werden. </t>
  </si>
  <si>
    <t>Ausbildungsende 2024: Tragen Sie hier bitte Ihre Auszubildenden ein, die im Laufe des Jahres 2024 ihre Ausbildung beenden werden.</t>
  </si>
  <si>
    <t>Version 27.04.2023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</si>
</sst>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0.00\ &quot;€&quot;;[Red]\-#,##0.00\ &quot;€&quot;"/>
    <numFmt numFmtId="164" formatCode="000\ 000\ 000"/>
    <numFmt numFmtId="165" formatCode="#,##0.00\ &quot;€&quot;"/>
    <numFmt numFmtId="166" formatCode="dd/mm/yyyy;@"/>
  </numFmts>
  <fonts count="34" x14ac:knownFonts="1">
    <font>
      <sz val="11"/>
      <color theme="1"/>
      <name val="Calibri"/>
      <family val="2"/>
      <scheme val="minor"/>
    </font>
    <font>
      <sz val="11"/>
      <color theme="1"/>
      <name val="Arial"/>
      <family val="2"/>
    </font>
    <font>
      <b/>
      <sz val="11"/>
      <color theme="1"/>
      <name val="Arial"/>
      <family val="2"/>
    </font>
    <font>
      <b/>
      <sz val="12"/>
      <color theme="1"/>
      <name val="Arial"/>
      <family val="2"/>
    </font>
    <font>
      <b/>
      <sz val="10"/>
      <color theme="1"/>
      <name val="Arial"/>
      <family val="2"/>
    </font>
    <font>
      <sz val="11"/>
      <color indexed="8"/>
      <name val="Calibri"/>
      <family val="2"/>
      <scheme val="minor"/>
    </font>
    <font>
      <i/>
      <sz val="9"/>
      <color indexed="8"/>
      <name val="Arial"/>
      <family val="2"/>
    </font>
    <font>
      <sz val="9"/>
      <color theme="1"/>
      <name val="Arial"/>
      <family val="2"/>
    </font>
    <font>
      <i/>
      <sz val="9"/>
      <color rgb="FF000000"/>
      <name val="Arial"/>
      <family val="2"/>
    </font>
    <font>
      <sz val="10"/>
      <color theme="1"/>
      <name val="Arial"/>
      <family val="2"/>
    </font>
    <font>
      <i/>
      <sz val="9"/>
      <color theme="1"/>
      <name val="Arial"/>
      <family val="2"/>
    </font>
    <font>
      <sz val="12"/>
      <color theme="1"/>
      <name val="Arial"/>
      <family val="2"/>
    </font>
    <font>
      <sz val="7"/>
      <color theme="1"/>
      <name val="Arial"/>
      <family val="2"/>
    </font>
    <font>
      <b/>
      <u/>
      <sz val="14"/>
      <color theme="1"/>
      <name val="Arial"/>
      <family val="2"/>
    </font>
    <font>
      <b/>
      <i/>
      <sz val="13"/>
      <color theme="1"/>
      <name val="Arial"/>
      <family val="2"/>
    </font>
    <font>
      <b/>
      <u/>
      <sz val="11"/>
      <color theme="1"/>
      <name val="Arial"/>
      <family val="2"/>
    </font>
    <font>
      <b/>
      <sz val="14"/>
      <color theme="1"/>
      <name val="Arial"/>
      <family val="2"/>
    </font>
    <font>
      <u/>
      <sz val="11"/>
      <color theme="1"/>
      <name val="Arial"/>
      <family val="2"/>
    </font>
    <font>
      <b/>
      <sz val="16"/>
      <color theme="1"/>
      <name val="Arial"/>
      <family val="2"/>
    </font>
    <font>
      <b/>
      <i/>
      <u/>
      <sz val="12"/>
      <name val="Arial"/>
      <family val="2"/>
    </font>
    <font>
      <b/>
      <i/>
      <sz val="11"/>
      <color theme="1"/>
      <name val="Arial"/>
      <family val="2"/>
    </font>
    <font>
      <u/>
      <sz val="11"/>
      <color theme="10"/>
      <name val="Calibri"/>
      <family val="2"/>
      <scheme val="minor"/>
    </font>
    <font>
      <sz val="11"/>
      <name val="Calibri"/>
      <family val="2"/>
      <scheme val="minor"/>
    </font>
    <font>
      <sz val="10"/>
      <name val="Arial"/>
      <family val="2"/>
    </font>
    <font>
      <b/>
      <i/>
      <u/>
      <sz val="12"/>
      <color theme="1"/>
      <name val="Arial"/>
      <family val="2"/>
    </font>
    <font>
      <b/>
      <sz val="11"/>
      <color theme="1"/>
      <name val="Calibri"/>
      <family val="2"/>
      <scheme val="minor"/>
    </font>
    <font>
      <b/>
      <sz val="11"/>
      <name val="Calibri"/>
      <family val="2"/>
      <scheme val="minor"/>
    </font>
    <font>
      <sz val="14"/>
      <color theme="1"/>
      <name val="Calibri"/>
      <family val="2"/>
      <scheme val="minor"/>
    </font>
    <font>
      <sz val="16"/>
      <color theme="1"/>
      <name val="Calibri"/>
      <family val="2"/>
      <scheme val="minor"/>
    </font>
    <font>
      <sz val="12"/>
      <color theme="1"/>
      <name val="Calibri"/>
      <family val="2"/>
      <scheme val="minor"/>
    </font>
    <font>
      <u/>
      <sz val="16"/>
      <color theme="1"/>
      <name val="Calibri"/>
      <family val="2"/>
      <scheme val="minor"/>
    </font>
    <font>
      <sz val="13"/>
      <color theme="1"/>
      <name val="Arial"/>
      <family val="2"/>
    </font>
    <font>
      <i/>
      <sz val="11"/>
      <color theme="1"/>
      <name val="Arial"/>
      <family val="2"/>
    </font>
    <font>
      <sz val="8"/>
      <color theme="1"/>
      <name val="Arial"/>
      <family val="2"/>
    </font>
  </fonts>
  <fills count="19">
    <fill>
      <patternFill patternType="none"/>
    </fill>
    <fill>
      <patternFill patternType="gray125"/>
    </fill>
    <fill>
      <patternFill patternType="solid">
        <fgColor theme="2" tint="-0.249977111117893"/>
        <bgColor indexed="64"/>
      </patternFill>
    </fill>
    <fill>
      <patternFill patternType="solid">
        <fgColor theme="5" tint="0.79998168889431442"/>
        <bgColor indexed="64"/>
      </patternFill>
    </fill>
    <fill>
      <patternFill patternType="solid">
        <fgColor theme="7" tint="0.59999389629810485"/>
        <bgColor indexed="64"/>
      </patternFill>
    </fill>
    <fill>
      <patternFill patternType="solid">
        <fgColor theme="4" tint="0.79998168889431442"/>
        <bgColor indexed="64"/>
      </patternFill>
    </fill>
    <fill>
      <patternFill patternType="solid">
        <fgColor theme="0"/>
        <bgColor indexed="64"/>
      </patternFill>
    </fill>
    <fill>
      <patternFill patternType="solid">
        <fgColor theme="0" tint="-0.34998626667073579"/>
        <bgColor indexed="64"/>
      </patternFill>
    </fill>
    <fill>
      <patternFill patternType="solid">
        <fgColor theme="9" tint="0.59999389629810485"/>
        <bgColor indexed="64"/>
      </patternFill>
    </fill>
    <fill>
      <patternFill patternType="solid">
        <fgColor theme="6" tint="0.59999389629810485"/>
        <bgColor indexed="64"/>
      </patternFill>
    </fill>
    <fill>
      <patternFill patternType="solid">
        <fgColor theme="5" tint="0.39997558519241921"/>
        <bgColor indexed="64"/>
      </patternFill>
    </fill>
    <fill>
      <patternFill patternType="solid">
        <fgColor theme="6" tint="0.79998168889431442"/>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8" tint="0.79998168889431442"/>
        <bgColor indexed="64"/>
      </patternFill>
    </fill>
    <fill>
      <patternFill patternType="solid">
        <fgColor theme="5" tint="0.59999389629810485"/>
        <bgColor indexed="64"/>
      </patternFill>
    </fill>
    <fill>
      <patternFill patternType="solid">
        <fgColor theme="8" tint="0.59999389629810485"/>
        <bgColor indexed="64"/>
      </patternFill>
    </fill>
    <fill>
      <patternFill patternType="solid">
        <fgColor rgb="FFFFFF00"/>
        <bgColor indexed="64"/>
      </patternFill>
    </fill>
  </fills>
  <borders count="41">
    <border>
      <left/>
      <right/>
      <top/>
      <bottom/>
      <diagonal/>
    </border>
    <border>
      <left/>
      <right/>
      <top/>
      <bottom style="thick">
        <color theme="0" tint="-0.24994659260841701"/>
      </bottom>
      <diagonal/>
    </border>
    <border>
      <left style="thick">
        <color theme="0" tint="-0.24994659260841701"/>
      </left>
      <right/>
      <top style="thick">
        <color theme="0" tint="-0.24994659260841701"/>
      </top>
      <bottom style="thick">
        <color theme="0" tint="-0.24994659260841701"/>
      </bottom>
      <diagonal/>
    </border>
    <border>
      <left/>
      <right style="thick">
        <color theme="0" tint="-0.24994659260841701"/>
      </right>
      <top style="thick">
        <color theme="0" tint="-0.24994659260841701"/>
      </top>
      <bottom style="thick">
        <color theme="0" tint="-0.24994659260841701"/>
      </bottom>
      <diagonal/>
    </border>
    <border>
      <left/>
      <right/>
      <top style="thick">
        <color theme="0" tint="-0.24994659260841701"/>
      </top>
      <bottom style="thick">
        <color theme="0" tint="-0.24994659260841701"/>
      </bottom>
      <diagonal/>
    </border>
    <border>
      <left style="thick">
        <color theme="0" tint="-0.24994659260841701"/>
      </left>
      <right style="thick">
        <color theme="0" tint="-0.24994659260841701"/>
      </right>
      <top style="thick">
        <color theme="0" tint="-0.24994659260841701"/>
      </top>
      <bottom style="thick">
        <color theme="0" tint="-0.24994659260841701"/>
      </bottom>
      <diagonal/>
    </border>
    <border>
      <left style="thick">
        <color theme="0" tint="-0.24994659260841701"/>
      </left>
      <right/>
      <top style="thick">
        <color theme="0" tint="-0.24994659260841701"/>
      </top>
      <bottom/>
      <diagonal/>
    </border>
    <border>
      <left/>
      <right style="thick">
        <color theme="0" tint="-0.24994659260841701"/>
      </right>
      <top style="thick">
        <color theme="0" tint="-0.24994659260841701"/>
      </top>
      <bottom/>
      <diagonal/>
    </border>
    <border>
      <left style="thick">
        <color theme="0" tint="-0.24994659260841701"/>
      </left>
      <right/>
      <top/>
      <bottom style="thick">
        <color theme="0" tint="-0.24994659260841701"/>
      </bottom>
      <diagonal/>
    </border>
    <border>
      <left/>
      <right style="thick">
        <color theme="0" tint="-0.24994659260841701"/>
      </right>
      <top/>
      <bottom style="thick">
        <color theme="0" tint="-0.24994659260841701"/>
      </bottom>
      <diagonal/>
    </border>
    <border>
      <left/>
      <right/>
      <top style="thick">
        <color theme="0" tint="-0.24994659260841701"/>
      </top>
      <bottom/>
      <diagonal/>
    </border>
    <border>
      <left style="thick">
        <color theme="0" tint="-0.24994659260841701"/>
      </left>
      <right/>
      <top/>
      <bottom/>
      <diagonal/>
    </border>
    <border>
      <left/>
      <right style="thick">
        <color theme="0" tint="-0.24994659260841701"/>
      </right>
      <top/>
      <bottom/>
      <diagonal/>
    </border>
    <border>
      <left/>
      <right/>
      <top/>
      <bottom style="medium">
        <color theme="0" tint="-0.24994659260841701"/>
      </bottom>
      <diagonal/>
    </border>
    <border>
      <left/>
      <right/>
      <top style="medium">
        <color theme="0" tint="-0.24994659260841701"/>
      </top>
      <bottom style="medium">
        <color theme="0" tint="-0.24994659260841701"/>
      </bottom>
      <diagonal/>
    </border>
    <border>
      <left/>
      <right style="medium">
        <color theme="0" tint="-0.24994659260841701"/>
      </right>
      <top style="medium">
        <color theme="0" tint="-0.24994659260841701"/>
      </top>
      <bottom style="medium">
        <color theme="0" tint="-0.24994659260841701"/>
      </bottom>
      <diagonal/>
    </border>
    <border>
      <left style="medium">
        <color theme="0" tint="-0.24994659260841701"/>
      </left>
      <right/>
      <top style="medium">
        <color theme="0" tint="-0.24994659260841701"/>
      </top>
      <bottom style="medium">
        <color theme="0" tint="-0.24994659260841701"/>
      </bottom>
      <diagonal/>
    </border>
    <border>
      <left style="thick">
        <color theme="0" tint="-0.24994659260841701"/>
      </left>
      <right style="medium">
        <color theme="0" tint="-0.24994659260841701"/>
      </right>
      <top style="thick">
        <color theme="0" tint="-0.24994659260841701"/>
      </top>
      <bottom style="medium">
        <color theme="0" tint="-0.24994659260841701"/>
      </bottom>
      <diagonal/>
    </border>
    <border>
      <left style="medium">
        <color theme="0" tint="-0.24994659260841701"/>
      </left>
      <right style="medium">
        <color theme="0" tint="-0.24994659260841701"/>
      </right>
      <top style="thick">
        <color theme="0" tint="-0.24994659260841701"/>
      </top>
      <bottom style="medium">
        <color theme="0" tint="-0.24994659260841701"/>
      </bottom>
      <diagonal/>
    </border>
    <border>
      <left style="medium">
        <color theme="0" tint="-0.24994659260841701"/>
      </left>
      <right style="thick">
        <color theme="0" tint="-0.24994659260841701"/>
      </right>
      <top style="thick">
        <color theme="0" tint="-0.24994659260841701"/>
      </top>
      <bottom style="medium">
        <color theme="0" tint="-0.24994659260841701"/>
      </bottom>
      <diagonal/>
    </border>
    <border>
      <left style="thick">
        <color theme="0" tint="-0.24994659260841701"/>
      </left>
      <right style="medium">
        <color theme="0" tint="-0.24994659260841701"/>
      </right>
      <top style="medium">
        <color theme="0" tint="-0.24994659260841701"/>
      </top>
      <bottom style="medium">
        <color theme="0" tint="-0.24994659260841701"/>
      </bottom>
      <diagonal/>
    </border>
    <border>
      <left style="medium">
        <color theme="0" tint="-0.24994659260841701"/>
      </left>
      <right style="medium">
        <color theme="0" tint="-0.24994659260841701"/>
      </right>
      <top style="medium">
        <color theme="0" tint="-0.24994659260841701"/>
      </top>
      <bottom style="medium">
        <color theme="0" tint="-0.24994659260841701"/>
      </bottom>
      <diagonal/>
    </border>
    <border>
      <left style="medium">
        <color theme="0" tint="-0.24994659260841701"/>
      </left>
      <right style="thick">
        <color theme="0" tint="-0.24994659260841701"/>
      </right>
      <top style="medium">
        <color theme="0" tint="-0.24994659260841701"/>
      </top>
      <bottom style="medium">
        <color theme="0" tint="-0.24994659260841701"/>
      </bottom>
      <diagonal/>
    </border>
    <border>
      <left style="thick">
        <color theme="0" tint="-0.24994659260841701"/>
      </left>
      <right style="medium">
        <color theme="0" tint="-0.24994659260841701"/>
      </right>
      <top style="medium">
        <color theme="0" tint="-0.24994659260841701"/>
      </top>
      <bottom style="thick">
        <color theme="0" tint="-0.24994659260841701"/>
      </bottom>
      <diagonal/>
    </border>
    <border>
      <left style="medium">
        <color theme="0" tint="-0.24994659260841701"/>
      </left>
      <right style="medium">
        <color theme="0" tint="-0.24994659260841701"/>
      </right>
      <top style="medium">
        <color theme="0" tint="-0.24994659260841701"/>
      </top>
      <bottom style="thick">
        <color theme="0" tint="-0.24994659260841701"/>
      </bottom>
      <diagonal/>
    </border>
    <border>
      <left style="medium">
        <color theme="0" tint="-0.24994659260841701"/>
      </left>
      <right style="thick">
        <color theme="0" tint="-0.24994659260841701"/>
      </right>
      <top style="medium">
        <color theme="0" tint="-0.24994659260841701"/>
      </top>
      <bottom style="thick">
        <color theme="0" tint="-0.24994659260841701"/>
      </bottom>
      <diagonal/>
    </border>
    <border>
      <left style="thick">
        <color theme="0" tint="-0.24994659260841701"/>
      </left>
      <right style="medium">
        <color theme="0" tint="-0.24994659260841701"/>
      </right>
      <top/>
      <bottom style="medium">
        <color theme="0" tint="-0.24994659260841701"/>
      </bottom>
      <diagonal/>
    </border>
    <border>
      <left style="medium">
        <color theme="0" tint="-0.24994659260841701"/>
      </left>
      <right style="medium">
        <color theme="0" tint="-0.24994659260841701"/>
      </right>
      <top/>
      <bottom style="medium">
        <color theme="0" tint="-0.24994659260841701"/>
      </bottom>
      <diagonal/>
    </border>
    <border>
      <left style="medium">
        <color theme="0" tint="-0.24994659260841701"/>
      </left>
      <right style="thick">
        <color theme="0" tint="-0.24994659260841701"/>
      </right>
      <top/>
      <bottom style="medium">
        <color theme="0" tint="-0.24994659260841701"/>
      </bottom>
      <diagonal/>
    </border>
    <border>
      <left style="thick">
        <color theme="0" tint="-0.24994659260841701"/>
      </left>
      <right/>
      <top style="thick">
        <color theme="0" tint="-0.24994659260841701"/>
      </top>
      <bottom style="medium">
        <color theme="0" tint="-0.24994659260841701"/>
      </bottom>
      <diagonal/>
    </border>
    <border>
      <left/>
      <right/>
      <top style="thick">
        <color theme="0" tint="-0.24994659260841701"/>
      </top>
      <bottom style="medium">
        <color theme="0" tint="-0.24994659260841701"/>
      </bottom>
      <diagonal/>
    </border>
    <border>
      <left/>
      <right style="thick">
        <color theme="0" tint="-0.24994659260841701"/>
      </right>
      <top style="thick">
        <color theme="0" tint="-0.24994659260841701"/>
      </top>
      <bottom style="medium">
        <color theme="0" tint="-0.24994659260841701"/>
      </bottom>
      <diagonal/>
    </border>
    <border>
      <left/>
      <right style="thick">
        <color theme="0" tint="-0.24994659260841701"/>
      </right>
      <top style="medium">
        <color theme="0" tint="-0.24994659260841701"/>
      </top>
      <bottom style="thick">
        <color theme="0" tint="-0.24994659260841701"/>
      </bottom>
      <diagonal/>
    </border>
    <border>
      <left style="thick">
        <color theme="0" tint="-0.24994659260841701"/>
      </left>
      <right style="thick">
        <color theme="0" tint="-0.24994659260841701"/>
      </right>
      <top style="medium">
        <color theme="0" tint="-0.24994659260841701"/>
      </top>
      <bottom style="thick">
        <color theme="0" tint="-0.24994659260841701"/>
      </bottom>
      <diagonal/>
    </border>
    <border>
      <left style="thick">
        <color theme="0" tint="-0.24994659260841701"/>
      </left>
      <right/>
      <top style="medium">
        <color theme="0" tint="-0.24994659260841701"/>
      </top>
      <bottom style="thick">
        <color theme="0" tint="-0.24994659260841701"/>
      </bottom>
      <diagonal/>
    </border>
    <border>
      <left style="thick">
        <color theme="0" tint="-0.24994659260841701"/>
      </left>
      <right style="thick">
        <color theme="0" tint="-0.24994659260841701"/>
      </right>
      <top style="thick">
        <color theme="0" tint="-0.24994659260841701"/>
      </top>
      <bottom/>
      <diagonal/>
    </border>
    <border>
      <left/>
      <right style="thick">
        <color theme="0" tint="-0.24994659260841701"/>
      </right>
      <top style="medium">
        <color theme="0" tint="-0.24994659260841701"/>
      </top>
      <bottom style="medium">
        <color theme="0" tint="-0.24994659260841701"/>
      </bottom>
      <diagonal/>
    </border>
    <border>
      <left style="thick">
        <color theme="0" tint="-0.24994659260841701"/>
      </left>
      <right/>
      <top style="medium">
        <color theme="0" tint="-0.24994659260841701"/>
      </top>
      <bottom style="medium">
        <color theme="0" tint="-0.24994659260841701"/>
      </bottom>
      <diagonal/>
    </border>
    <border>
      <left style="thick">
        <color theme="0" tint="-0.24994659260841701"/>
      </left>
      <right style="thick">
        <color theme="1"/>
      </right>
      <top style="thick">
        <color theme="0" tint="-0.24994659260841701"/>
      </top>
      <bottom style="thick">
        <color theme="0" tint="-0.24994659260841701"/>
      </bottom>
      <diagonal/>
    </border>
    <border>
      <left style="thick">
        <color theme="0" tint="-0.24994659260841701"/>
      </left>
      <right style="thick">
        <color theme="0" tint="-0.24994659260841701"/>
      </right>
      <top/>
      <bottom/>
      <diagonal/>
    </border>
    <border>
      <left style="thick">
        <color theme="0" tint="-0.249977111117893"/>
      </left>
      <right style="thick">
        <color theme="0" tint="-0.249977111117893"/>
      </right>
      <top style="thick">
        <color theme="0" tint="-0.249977111117893"/>
      </top>
      <bottom style="thick">
        <color theme="0" tint="-0.249977111117893"/>
      </bottom>
      <diagonal/>
    </border>
  </borders>
  <cellStyleXfs count="3">
    <xf numFmtId="0" fontId="0" fillId="0" borderId="0"/>
    <xf numFmtId="0" fontId="5" fillId="0" borderId="0"/>
    <xf numFmtId="0" fontId="21" fillId="0" borderId="0" applyNumberFormat="0" applyFill="0" applyBorder="0" applyAlignment="0" applyProtection="0"/>
  </cellStyleXfs>
  <cellXfs count="210">
    <xf numFmtId="0" fontId="0" fillId="0" borderId="0" xfId="0"/>
    <xf numFmtId="0" fontId="7" fillId="2" borderId="0" xfId="0" applyFont="1" applyFill="1"/>
    <xf numFmtId="0" fontId="8" fillId="0" borderId="0" xfId="0" applyFont="1"/>
    <xf numFmtId="0" fontId="7" fillId="0" borderId="0" xfId="0" applyFont="1"/>
    <xf numFmtId="49" fontId="6" fillId="2" borderId="0" xfId="1" applyNumberFormat="1" applyFont="1" applyFill="1" applyAlignment="1">
      <alignment horizontal="left" vertical="center" wrapText="1"/>
    </xf>
    <xf numFmtId="0" fontId="7" fillId="0" borderId="0" xfId="0" applyFont="1"/>
    <xf numFmtId="49" fontId="6" fillId="2" borderId="0" xfId="1" applyNumberFormat="1" applyFont="1" applyFill="1" applyAlignment="1">
      <alignment horizontal="left" vertical="center" wrapText="1"/>
    </xf>
    <xf numFmtId="0" fontId="3" fillId="0" borderId="0" xfId="0" applyFont="1" applyProtection="1"/>
    <xf numFmtId="0" fontId="1" fillId="0" borderId="0" xfId="0" applyFont="1" applyProtection="1"/>
    <xf numFmtId="0" fontId="1" fillId="0" borderId="0" xfId="0" quotePrefix="1" applyFont="1" applyProtection="1"/>
    <xf numFmtId="0" fontId="1" fillId="0" borderId="0" xfId="0" applyFont="1" applyAlignment="1" applyProtection="1">
      <alignment horizontal="left" vertical="center"/>
    </xf>
    <xf numFmtId="0" fontId="18" fillId="0" borderId="0" xfId="0" applyFont="1" applyProtection="1"/>
    <xf numFmtId="0" fontId="9" fillId="5" borderId="34" xfId="0" applyNumberFormat="1" applyFont="1" applyFill="1" applyBorder="1" applyAlignment="1" applyProtection="1">
      <alignment horizontal="left" vertical="center"/>
      <protection locked="0"/>
    </xf>
    <xf numFmtId="49" fontId="2" fillId="0" borderId="17" xfId="0" applyNumberFormat="1" applyFont="1" applyFill="1" applyBorder="1" applyAlignment="1" applyProtection="1">
      <alignment vertical="center" wrapText="1"/>
    </xf>
    <xf numFmtId="49" fontId="2" fillId="0" borderId="18" xfId="0" applyNumberFormat="1" applyFont="1" applyFill="1" applyBorder="1" applyAlignment="1" applyProtection="1">
      <alignment horizontal="center" vertical="center" wrapText="1"/>
    </xf>
    <xf numFmtId="49" fontId="2" fillId="0" borderId="19" xfId="0" applyNumberFormat="1" applyFont="1" applyFill="1" applyBorder="1" applyAlignment="1" applyProtection="1">
      <alignment horizontal="center" vertical="center" wrapText="1"/>
    </xf>
    <xf numFmtId="49" fontId="1" fillId="0" borderId="20" xfId="0" applyNumberFormat="1" applyFont="1" applyBorder="1" applyAlignment="1" applyProtection="1">
      <alignment horizontal="left" vertical="center" wrapText="1"/>
    </xf>
    <xf numFmtId="49" fontId="1" fillId="0" borderId="21" xfId="0" applyNumberFormat="1" applyFont="1" applyBorder="1" applyAlignment="1" applyProtection="1">
      <alignment horizontal="left" vertical="center" wrapText="1"/>
    </xf>
    <xf numFmtId="49" fontId="1" fillId="0" borderId="22" xfId="0" applyNumberFormat="1" applyFont="1" applyBorder="1" applyAlignment="1" applyProtection="1">
      <alignment horizontal="left" vertical="center" wrapText="1"/>
    </xf>
    <xf numFmtId="49" fontId="1" fillId="0" borderId="22" xfId="0" quotePrefix="1" applyNumberFormat="1" applyFont="1" applyBorder="1" applyAlignment="1" applyProtection="1">
      <alignment horizontal="left" vertical="center" wrapText="1"/>
    </xf>
    <xf numFmtId="49" fontId="2" fillId="10" borderId="21" xfId="0" applyNumberFormat="1" applyFont="1" applyFill="1" applyBorder="1" applyAlignment="1" applyProtection="1">
      <alignment horizontal="left" vertical="center" wrapText="1"/>
    </xf>
    <xf numFmtId="49" fontId="1" fillId="0" borderId="21" xfId="0" applyNumberFormat="1" applyFont="1" applyBorder="1" applyAlignment="1" applyProtection="1">
      <alignment horizontal="left" vertical="center"/>
    </xf>
    <xf numFmtId="49" fontId="1" fillId="0" borderId="22" xfId="0" applyNumberFormat="1" applyFont="1" applyBorder="1" applyAlignment="1" applyProtection="1">
      <alignment horizontal="left" vertical="center"/>
    </xf>
    <xf numFmtId="49" fontId="1" fillId="0" borderId="26" xfId="0" applyNumberFormat="1" applyFont="1" applyBorder="1" applyAlignment="1" applyProtection="1">
      <alignment horizontal="left" vertical="center" wrapText="1"/>
    </xf>
    <xf numFmtId="49" fontId="1" fillId="0" borderId="27" xfId="0" applyNumberFormat="1" applyFont="1" applyBorder="1" applyAlignment="1" applyProtection="1">
      <alignment horizontal="left" vertical="center" wrapText="1"/>
    </xf>
    <xf numFmtId="49" fontId="1" fillId="0" borderId="28" xfId="0" applyNumberFormat="1" applyFont="1" applyBorder="1" applyAlignment="1" applyProtection="1">
      <alignment horizontal="left" vertical="center" wrapText="1"/>
    </xf>
    <xf numFmtId="49" fontId="1" fillId="0" borderId="27" xfId="0" applyNumberFormat="1" applyFont="1" applyBorder="1" applyAlignment="1" applyProtection="1">
      <alignment horizontal="left" vertical="center"/>
    </xf>
    <xf numFmtId="49" fontId="1" fillId="0" borderId="28" xfId="0" applyNumberFormat="1" applyFont="1" applyBorder="1" applyAlignment="1" applyProtection="1">
      <alignment horizontal="left" vertical="center"/>
    </xf>
    <xf numFmtId="49" fontId="1" fillId="0" borderId="20" xfId="0" applyNumberFormat="1" applyFont="1" applyBorder="1" applyAlignment="1" applyProtection="1">
      <alignment horizontal="left" vertical="center"/>
    </xf>
    <xf numFmtId="0" fontId="1" fillId="0" borderId="22" xfId="0" applyFont="1" applyBorder="1" applyAlignment="1" applyProtection="1">
      <alignment horizontal="left" vertical="center"/>
    </xf>
    <xf numFmtId="49" fontId="1" fillId="0" borderId="23" xfId="0" applyNumberFormat="1" applyFont="1" applyBorder="1" applyAlignment="1" applyProtection="1">
      <alignment horizontal="left" vertical="center" wrapText="1"/>
    </xf>
    <xf numFmtId="49" fontId="1" fillId="0" borderId="24" xfId="0" applyNumberFormat="1" applyFont="1" applyBorder="1" applyAlignment="1" applyProtection="1">
      <alignment horizontal="left" vertical="center"/>
    </xf>
    <xf numFmtId="49" fontId="1" fillId="0" borderId="25" xfId="0" applyNumberFormat="1" applyFont="1" applyBorder="1" applyAlignment="1" applyProtection="1">
      <alignment horizontal="left" vertical="center"/>
    </xf>
    <xf numFmtId="2" fontId="1" fillId="0" borderId="22" xfId="0" applyNumberFormat="1" applyFont="1" applyBorder="1" applyAlignment="1" applyProtection="1">
      <alignment horizontal="left" vertical="center"/>
    </xf>
    <xf numFmtId="1" fontId="1" fillId="0" borderId="22" xfId="0" applyNumberFormat="1" applyFont="1" applyBorder="1" applyAlignment="1" applyProtection="1">
      <alignment horizontal="left" vertical="center"/>
    </xf>
    <xf numFmtId="49" fontId="1" fillId="0" borderId="24" xfId="0" applyNumberFormat="1" applyFont="1" applyBorder="1" applyAlignment="1" applyProtection="1">
      <alignment horizontal="left" vertical="center" wrapText="1"/>
    </xf>
    <xf numFmtId="2" fontId="1" fillId="0" borderId="25" xfId="0" applyNumberFormat="1" applyFont="1" applyBorder="1" applyAlignment="1" applyProtection="1">
      <alignment horizontal="left" vertical="center"/>
    </xf>
    <xf numFmtId="0" fontId="1" fillId="0" borderId="0" xfId="0" applyFont="1" applyAlignment="1" applyProtection="1">
      <alignment horizontal="left"/>
    </xf>
    <xf numFmtId="0" fontId="1" fillId="0" borderId="5" xfId="0" applyFont="1" applyFill="1" applyBorder="1" applyAlignment="1" applyProtection="1">
      <alignment horizontal="left" vertical="center"/>
    </xf>
    <xf numFmtId="0" fontId="31" fillId="5" borderId="5" xfId="0" applyFont="1" applyFill="1" applyBorder="1" applyAlignment="1" applyProtection="1">
      <alignment horizontal="left" vertical="center"/>
    </xf>
    <xf numFmtId="0" fontId="1" fillId="0" borderId="5" xfId="0" applyFont="1" applyFill="1" applyBorder="1" applyAlignment="1" applyProtection="1">
      <alignment horizontal="center" vertical="center"/>
    </xf>
    <xf numFmtId="0" fontId="1" fillId="0" borderId="5" xfId="0" applyFont="1" applyFill="1" applyBorder="1" applyAlignment="1" applyProtection="1">
      <alignment horizontal="left" vertical="center" wrapText="1"/>
    </xf>
    <xf numFmtId="0" fontId="31" fillId="14" borderId="5" xfId="0" applyFont="1" applyFill="1" applyBorder="1" applyAlignment="1" applyProtection="1">
      <alignment horizontal="left" vertical="center"/>
    </xf>
    <xf numFmtId="14" fontId="1" fillId="0" borderId="5" xfId="0" applyNumberFormat="1" applyFont="1" applyFill="1" applyBorder="1" applyAlignment="1" applyProtection="1">
      <alignment horizontal="center" vertical="center"/>
    </xf>
    <xf numFmtId="165" fontId="1" fillId="0" borderId="5" xfId="0" applyNumberFormat="1" applyFont="1" applyFill="1" applyBorder="1" applyAlignment="1" applyProtection="1">
      <alignment horizontal="center" vertical="center"/>
    </xf>
    <xf numFmtId="8" fontId="1" fillId="0" borderId="5" xfId="0" applyNumberFormat="1" applyFont="1" applyFill="1" applyBorder="1" applyAlignment="1" applyProtection="1">
      <alignment horizontal="center" vertical="center"/>
    </xf>
    <xf numFmtId="0" fontId="3" fillId="0" borderId="0" xfId="0" applyFont="1" applyAlignment="1" applyProtection="1">
      <alignment vertical="center"/>
    </xf>
    <xf numFmtId="0" fontId="0" fillId="0" borderId="0" xfId="0" applyProtection="1"/>
    <xf numFmtId="0" fontId="1" fillId="0" borderId="0" xfId="0" applyFont="1" applyAlignment="1" applyProtection="1">
      <alignment vertical="center"/>
    </xf>
    <xf numFmtId="0" fontId="12" fillId="0" borderId="11" xfId="0" applyFont="1" applyBorder="1" applyAlignment="1" applyProtection="1">
      <alignment vertical="center"/>
    </xf>
    <xf numFmtId="0" fontId="1" fillId="0" borderId="0" xfId="0" applyFont="1" applyBorder="1" applyProtection="1"/>
    <xf numFmtId="0" fontId="1" fillId="0" borderId="12" xfId="0" applyFont="1" applyBorder="1" applyProtection="1"/>
    <xf numFmtId="0" fontId="1" fillId="0" borderId="8" xfId="0" applyFont="1" applyFill="1" applyBorder="1" applyAlignment="1" applyProtection="1"/>
    <xf numFmtId="0" fontId="1" fillId="0" borderId="1" xfId="0" applyFont="1" applyFill="1" applyBorder="1" applyAlignment="1" applyProtection="1"/>
    <xf numFmtId="0" fontId="1" fillId="0" borderId="9" xfId="0" applyFont="1" applyFill="1" applyBorder="1" applyAlignment="1" applyProtection="1"/>
    <xf numFmtId="0" fontId="1" fillId="0" borderId="11" xfId="0" applyFont="1" applyBorder="1" applyProtection="1"/>
    <xf numFmtId="0" fontId="1" fillId="0" borderId="8" xfId="0" applyFont="1" applyBorder="1" applyProtection="1"/>
    <xf numFmtId="0" fontId="1" fillId="0" borderId="1" xfId="0" applyFont="1" applyBorder="1" applyProtection="1"/>
    <xf numFmtId="0" fontId="1" fillId="0" borderId="9" xfId="0" applyFont="1" applyBorder="1" applyProtection="1"/>
    <xf numFmtId="0" fontId="16" fillId="0" borderId="0" xfId="0" applyFont="1" applyProtection="1"/>
    <xf numFmtId="0" fontId="1" fillId="7" borderId="0" xfId="0" applyFont="1" applyFill="1" applyAlignment="1" applyProtection="1">
      <alignment horizontal="left" vertical="center"/>
    </xf>
    <xf numFmtId="0" fontId="1" fillId="7" borderId="0" xfId="0" applyFont="1" applyFill="1" applyAlignment="1" applyProtection="1">
      <alignment horizontal="center" vertical="center"/>
    </xf>
    <xf numFmtId="14" fontId="0" fillId="5" borderId="5" xfId="0" applyNumberFormat="1" applyFill="1" applyBorder="1" applyAlignment="1" applyProtection="1">
      <alignment horizontal="center" vertical="center"/>
      <protection locked="0"/>
    </xf>
    <xf numFmtId="0" fontId="0" fillId="5" borderId="5" xfId="0" applyFill="1" applyBorder="1" applyAlignment="1" applyProtection="1">
      <alignment horizontal="center" vertical="center"/>
      <protection locked="0"/>
    </xf>
    <xf numFmtId="165" fontId="0" fillId="5" borderId="5" xfId="0" applyNumberFormat="1" applyFill="1" applyBorder="1" applyAlignment="1" applyProtection="1">
      <alignment horizontal="center" vertical="center"/>
      <protection locked="0"/>
    </xf>
    <xf numFmtId="165" fontId="0" fillId="5" borderId="3" xfId="0" applyNumberFormat="1" applyFill="1" applyBorder="1" applyAlignment="1" applyProtection="1">
      <alignment horizontal="center" vertical="center"/>
      <protection locked="0"/>
    </xf>
    <xf numFmtId="0" fontId="0" fillId="0" borderId="0" xfId="0" applyFill="1" applyBorder="1" applyAlignment="1" applyProtection="1">
      <alignment vertical="center"/>
    </xf>
    <xf numFmtId="0" fontId="25" fillId="0" borderId="0" xfId="0" applyFont="1" applyBorder="1" applyAlignment="1" applyProtection="1">
      <alignment vertical="center"/>
    </xf>
    <xf numFmtId="165" fontId="0" fillId="0" borderId="0" xfId="0" applyNumberFormat="1" applyFill="1" applyBorder="1" applyAlignment="1" applyProtection="1">
      <alignment horizontal="center" vertical="center"/>
    </xf>
    <xf numFmtId="0" fontId="27" fillId="12" borderId="5" xfId="0" applyFont="1" applyFill="1" applyBorder="1" applyAlignment="1" applyProtection="1">
      <alignment horizontal="center" vertical="center" wrapText="1"/>
    </xf>
    <xf numFmtId="0" fontId="28" fillId="0" borderId="0" xfId="0" applyFont="1" applyFill="1" applyBorder="1" applyAlignment="1" applyProtection="1">
      <alignment vertical="center" wrapText="1"/>
    </xf>
    <xf numFmtId="0" fontId="0" fillId="0" borderId="0" xfId="0" applyAlignment="1" applyProtection="1"/>
    <xf numFmtId="0" fontId="22" fillId="13" borderId="5" xfId="0" applyFont="1" applyFill="1" applyBorder="1" applyAlignment="1" applyProtection="1">
      <alignment horizontal="center" vertical="center" wrapText="1"/>
    </xf>
    <xf numFmtId="0" fontId="22" fillId="13" borderId="3" xfId="0" applyFont="1" applyFill="1" applyBorder="1" applyAlignment="1" applyProtection="1">
      <alignment horizontal="center" vertical="center" wrapText="1"/>
    </xf>
    <xf numFmtId="0" fontId="0" fillId="14" borderId="3" xfId="0" applyNumberFormat="1" applyFill="1" applyBorder="1" applyAlignment="1" applyProtection="1">
      <alignment horizontal="center" vertical="center"/>
    </xf>
    <xf numFmtId="165" fontId="0" fillId="14" borderId="5" xfId="0" applyNumberFormat="1" applyFill="1" applyBorder="1" applyAlignment="1" applyProtection="1">
      <alignment horizontal="center" vertical="center"/>
    </xf>
    <xf numFmtId="0" fontId="0" fillId="5" borderId="0" xfId="0" applyFill="1" applyProtection="1"/>
    <xf numFmtId="0" fontId="0" fillId="0" borderId="0" xfId="0" applyFill="1" applyAlignment="1" applyProtection="1">
      <alignment vertical="center"/>
    </xf>
    <xf numFmtId="0" fontId="0" fillId="14" borderId="0" xfId="0" applyFill="1" applyProtection="1"/>
    <xf numFmtId="14" fontId="0" fillId="0" borderId="0" xfId="0" applyNumberFormat="1" applyAlignment="1" applyProtection="1">
      <alignment horizontal="center" vertical="center"/>
    </xf>
    <xf numFmtId="0" fontId="0" fillId="0" borderId="0" xfId="0" applyAlignment="1" applyProtection="1">
      <alignment horizontal="center" vertical="center"/>
    </xf>
    <xf numFmtId="0" fontId="22" fillId="13" borderId="38" xfId="0" applyFont="1" applyFill="1" applyBorder="1" applyAlignment="1" applyProtection="1">
      <alignment horizontal="center" vertical="center" wrapText="1"/>
    </xf>
    <xf numFmtId="0" fontId="0" fillId="0" borderId="0" xfId="0" applyFill="1" applyBorder="1" applyProtection="1"/>
    <xf numFmtId="0" fontId="0" fillId="0" borderId="0" xfId="0" applyFill="1" applyProtection="1"/>
    <xf numFmtId="165" fontId="0" fillId="14" borderId="2" xfId="0" applyNumberFormat="1" applyFill="1" applyBorder="1" applyAlignment="1" applyProtection="1">
      <alignment horizontal="center" vertical="center"/>
    </xf>
    <xf numFmtId="165" fontId="0" fillId="0" borderId="0" xfId="0" applyNumberFormat="1" applyProtection="1"/>
    <xf numFmtId="0" fontId="22" fillId="13" borderId="12" xfId="0" applyFont="1" applyFill="1" applyBorder="1" applyAlignment="1" applyProtection="1">
      <alignment horizontal="center" vertical="center" wrapText="1"/>
    </xf>
    <xf numFmtId="0" fontId="22" fillId="13" borderId="39" xfId="0" applyFont="1" applyFill="1" applyBorder="1" applyAlignment="1" applyProtection="1">
      <alignment horizontal="center" vertical="center" wrapText="1"/>
    </xf>
    <xf numFmtId="0" fontId="0" fillId="0" borderId="10" xfId="0" applyBorder="1" applyProtection="1"/>
    <xf numFmtId="0" fontId="1" fillId="0" borderId="5" xfId="0" applyFont="1" applyBorder="1" applyAlignment="1" applyProtection="1">
      <alignment horizontal="left" vertical="center"/>
    </xf>
    <xf numFmtId="0" fontId="1" fillId="0" borderId="5" xfId="0" applyFont="1" applyBorder="1" applyAlignment="1" applyProtection="1">
      <alignment vertical="center" wrapText="1"/>
    </xf>
    <xf numFmtId="0" fontId="1" fillId="0" borderId="5" xfId="0" applyFont="1" applyBorder="1" applyAlignment="1" applyProtection="1">
      <alignment horizontal="left" vertical="center" wrapText="1"/>
    </xf>
    <xf numFmtId="0" fontId="2" fillId="17" borderId="5" xfId="0" applyFont="1" applyFill="1" applyBorder="1" applyAlignment="1" applyProtection="1">
      <alignment horizontal="center" vertical="center" wrapText="1"/>
    </xf>
    <xf numFmtId="14" fontId="0" fillId="0" borderId="0" xfId="0" applyNumberFormat="1" applyProtection="1"/>
    <xf numFmtId="0" fontId="32" fillId="0" borderId="5" xfId="0" applyFont="1" applyBorder="1" applyAlignment="1" applyProtection="1">
      <alignment horizontal="center" vertical="center" wrapText="1"/>
    </xf>
    <xf numFmtId="0" fontId="9" fillId="0" borderId="0" xfId="0" applyFont="1" applyAlignment="1" applyProtection="1">
      <alignment horizontal="left" vertical="center"/>
    </xf>
    <xf numFmtId="0" fontId="9" fillId="5" borderId="15" xfId="0" applyNumberFormat="1" applyFont="1" applyFill="1" applyBorder="1" applyAlignment="1" applyProtection="1">
      <alignment horizontal="left" vertical="center"/>
      <protection locked="0"/>
    </xf>
    <xf numFmtId="0" fontId="33" fillId="0" borderId="0" xfId="0" applyFont="1" applyProtection="1"/>
    <xf numFmtId="0" fontId="0" fillId="16" borderId="0" xfId="0" applyFill="1" applyAlignment="1" applyProtection="1">
      <alignment horizontal="center" vertical="center"/>
    </xf>
    <xf numFmtId="0" fontId="0" fillId="11" borderId="0" xfId="0" applyFill="1" applyAlignment="1" applyProtection="1">
      <alignment horizontal="center" vertical="center"/>
    </xf>
    <xf numFmtId="0" fontId="16" fillId="0" borderId="0" xfId="0" applyFont="1" applyAlignment="1" applyProtection="1">
      <alignment horizontal="center" vertical="center"/>
    </xf>
    <xf numFmtId="0" fontId="19" fillId="8" borderId="0" xfId="0" applyFont="1" applyFill="1" applyAlignment="1" applyProtection="1">
      <alignment horizontal="left" vertical="center"/>
    </xf>
    <xf numFmtId="0" fontId="4" fillId="0" borderId="0" xfId="0" applyFont="1" applyAlignment="1" applyProtection="1">
      <alignment horizontal="left" vertical="center" wrapText="1"/>
    </xf>
    <xf numFmtId="0" fontId="9" fillId="0" borderId="0" xfId="0" applyFont="1" applyAlignment="1" applyProtection="1">
      <alignment horizontal="left" vertical="center"/>
    </xf>
    <xf numFmtId="164" fontId="9" fillId="5" borderId="13" xfId="0" applyNumberFormat="1" applyFont="1" applyFill="1" applyBorder="1" applyAlignment="1" applyProtection="1">
      <alignment horizontal="left" vertical="center"/>
      <protection locked="0"/>
    </xf>
    <xf numFmtId="0" fontId="9" fillId="5" borderId="14" xfId="0" applyNumberFormat="1" applyFont="1" applyFill="1" applyBorder="1" applyAlignment="1" applyProtection="1">
      <alignment horizontal="left" vertical="center"/>
      <protection locked="0"/>
    </xf>
    <xf numFmtId="0" fontId="9" fillId="5" borderId="13" xfId="0" applyNumberFormat="1" applyFont="1" applyFill="1" applyBorder="1" applyAlignment="1" applyProtection="1">
      <alignment horizontal="left" vertical="center"/>
      <protection locked="0"/>
    </xf>
    <xf numFmtId="0" fontId="9" fillId="5" borderId="32" xfId="0" applyNumberFormat="1" applyFont="1" applyFill="1" applyBorder="1" applyAlignment="1" applyProtection="1">
      <alignment horizontal="left" vertical="center"/>
      <protection locked="0"/>
    </xf>
    <xf numFmtId="0" fontId="9" fillId="5" borderId="33" xfId="0" applyNumberFormat="1" applyFont="1" applyFill="1" applyBorder="1" applyAlignment="1" applyProtection="1">
      <alignment horizontal="left" vertical="center"/>
      <protection locked="0"/>
    </xf>
    <xf numFmtId="0" fontId="22" fillId="5" borderId="7" xfId="2" applyNumberFormat="1" applyFont="1" applyFill="1" applyBorder="1" applyAlignment="1" applyProtection="1">
      <alignment horizontal="left" vertical="center"/>
      <protection locked="0"/>
    </xf>
    <xf numFmtId="0" fontId="23" fillId="5" borderId="35" xfId="0" applyNumberFormat="1" applyFont="1" applyFill="1" applyBorder="1" applyAlignment="1" applyProtection="1">
      <alignment horizontal="left" vertical="center"/>
      <protection locked="0"/>
    </xf>
    <xf numFmtId="0" fontId="23" fillId="5" borderId="6" xfId="0" applyNumberFormat="1" applyFont="1" applyFill="1" applyBorder="1" applyAlignment="1" applyProtection="1">
      <alignment horizontal="left" vertical="center"/>
      <protection locked="0"/>
    </xf>
    <xf numFmtId="0" fontId="4" fillId="0" borderId="0" xfId="0" applyFont="1" applyAlignment="1" applyProtection="1">
      <alignment horizontal="left" vertical="center"/>
    </xf>
    <xf numFmtId="0" fontId="9" fillId="5" borderId="16" xfId="0" applyNumberFormat="1" applyFont="1" applyFill="1" applyBorder="1" applyAlignment="1" applyProtection="1">
      <alignment horizontal="left" vertical="center"/>
      <protection locked="0"/>
    </xf>
    <xf numFmtId="0" fontId="9" fillId="0" borderId="0" xfId="0" applyFont="1" applyAlignment="1" applyProtection="1">
      <alignment horizontal="left" vertical="center" wrapText="1"/>
    </xf>
    <xf numFmtId="166" fontId="9" fillId="5" borderId="14" xfId="0" applyNumberFormat="1" applyFont="1" applyFill="1" applyBorder="1" applyAlignment="1" applyProtection="1">
      <alignment horizontal="left" vertical="center"/>
      <protection locked="0"/>
    </xf>
    <xf numFmtId="0" fontId="9" fillId="5" borderId="15" xfId="0" applyNumberFormat="1" applyFont="1" applyFill="1" applyBorder="1" applyAlignment="1" applyProtection="1">
      <alignment horizontal="left" vertical="center"/>
      <protection locked="0"/>
    </xf>
    <xf numFmtId="0" fontId="1" fillId="3" borderId="0" xfId="0" applyFont="1" applyFill="1" applyAlignment="1" applyProtection="1">
      <alignment horizontal="center" vertical="center" wrapText="1"/>
    </xf>
    <xf numFmtId="0" fontId="2" fillId="3" borderId="0" xfId="0" applyFont="1" applyFill="1" applyAlignment="1" applyProtection="1">
      <alignment horizontal="center" vertical="center" wrapText="1"/>
    </xf>
    <xf numFmtId="0" fontId="9" fillId="5" borderId="14" xfId="0" applyNumberFormat="1" applyFont="1" applyFill="1" applyBorder="1" applyAlignment="1" applyProtection="1">
      <alignment horizontal="center" vertical="center"/>
      <protection locked="0"/>
    </xf>
    <xf numFmtId="0" fontId="9" fillId="5" borderId="13" xfId="0" applyNumberFormat="1" applyFont="1" applyFill="1" applyBorder="1" applyAlignment="1" applyProtection="1">
      <alignment horizontal="center" vertical="center"/>
      <protection locked="0"/>
    </xf>
    <xf numFmtId="0" fontId="4" fillId="3" borderId="0" xfId="0" applyFont="1" applyFill="1" applyAlignment="1" applyProtection="1">
      <alignment horizontal="left" vertical="center"/>
    </xf>
    <xf numFmtId="0" fontId="25" fillId="12" borderId="6" xfId="0" applyFont="1" applyFill="1" applyBorder="1" applyAlignment="1" applyProtection="1">
      <alignment horizontal="left" vertical="center"/>
    </xf>
    <xf numFmtId="0" fontId="25" fillId="12" borderId="8" xfId="0" applyFont="1" applyFill="1" applyBorder="1" applyAlignment="1" applyProtection="1">
      <alignment horizontal="left" vertical="center"/>
    </xf>
    <xf numFmtId="0" fontId="29" fillId="5" borderId="40" xfId="0" applyFont="1" applyFill="1" applyBorder="1" applyAlignment="1" applyProtection="1">
      <alignment horizontal="center" vertical="center"/>
      <protection locked="0"/>
    </xf>
    <xf numFmtId="0" fontId="0" fillId="18" borderId="0" xfId="0" applyFill="1" applyAlignment="1" applyProtection="1">
      <alignment horizontal="left"/>
    </xf>
    <xf numFmtId="0" fontId="27" fillId="12" borderId="2" xfId="0" applyFont="1" applyFill="1" applyBorder="1" applyAlignment="1" applyProtection="1">
      <alignment horizontal="center" vertical="center" wrapText="1"/>
    </xf>
    <xf numFmtId="0" fontId="27" fillId="12" borderId="4" xfId="0" applyFont="1" applyFill="1" applyBorder="1" applyAlignment="1" applyProtection="1">
      <alignment horizontal="center" vertical="center" wrapText="1"/>
    </xf>
    <xf numFmtId="0" fontId="27" fillId="12" borderId="3" xfId="0" applyFont="1" applyFill="1" applyBorder="1" applyAlignment="1" applyProtection="1">
      <alignment horizontal="center" vertical="center" wrapText="1"/>
    </xf>
    <xf numFmtId="0" fontId="0" fillId="15" borderId="0" xfId="0" applyFill="1" applyAlignment="1" applyProtection="1">
      <alignment horizontal="center" vertical="center"/>
    </xf>
    <xf numFmtId="0" fontId="0" fillId="4" borderId="0" xfId="0" applyFill="1" applyAlignment="1" applyProtection="1">
      <alignment horizontal="center" vertical="center"/>
    </xf>
    <xf numFmtId="49" fontId="0" fillId="0" borderId="0" xfId="0" applyNumberFormat="1" applyFont="1" applyAlignment="1" applyProtection="1">
      <alignment horizontal="left" vertical="center"/>
    </xf>
    <xf numFmtId="0" fontId="0" fillId="0" borderId="0" xfId="0" applyFont="1" applyAlignment="1" applyProtection="1">
      <alignment horizontal="left" vertical="center"/>
    </xf>
    <xf numFmtId="0" fontId="0" fillId="11" borderId="0" xfId="0" applyFill="1" applyBorder="1" applyAlignment="1" applyProtection="1">
      <alignment horizontal="center" vertical="center"/>
    </xf>
    <xf numFmtId="0" fontId="26" fillId="12" borderId="2" xfId="0" applyFont="1" applyFill="1" applyBorder="1" applyAlignment="1" applyProtection="1">
      <alignment horizontal="left"/>
    </xf>
    <xf numFmtId="0" fontId="26" fillId="12" borderId="3" xfId="0" applyFont="1" applyFill="1" applyBorder="1" applyAlignment="1" applyProtection="1">
      <alignment horizontal="left"/>
    </xf>
    <xf numFmtId="0" fontId="0" fillId="0" borderId="6" xfId="0" applyBorder="1" applyAlignment="1" applyProtection="1">
      <alignment horizontal="left" vertical="center"/>
      <protection locked="0"/>
    </xf>
    <xf numFmtId="0" fontId="0" fillId="0" borderId="10" xfId="0" applyBorder="1" applyAlignment="1" applyProtection="1">
      <alignment horizontal="left" vertical="center"/>
      <protection locked="0"/>
    </xf>
    <xf numFmtId="0" fontId="0" fillId="0" borderId="7" xfId="0" applyBorder="1" applyAlignment="1" applyProtection="1">
      <alignment horizontal="left" vertical="center"/>
      <protection locked="0"/>
    </xf>
    <xf numFmtId="0" fontId="25" fillId="0" borderId="2" xfId="0" applyFont="1" applyBorder="1" applyAlignment="1" applyProtection="1">
      <alignment horizontal="left" vertical="center"/>
      <protection locked="0"/>
    </xf>
    <xf numFmtId="0" fontId="25" fillId="0" borderId="4" xfId="0" applyFont="1" applyBorder="1" applyAlignment="1" applyProtection="1">
      <alignment horizontal="left" vertical="center"/>
      <protection locked="0"/>
    </xf>
    <xf numFmtId="0" fontId="25" fillId="0" borderId="3" xfId="0" applyFont="1" applyBorder="1" applyAlignment="1" applyProtection="1">
      <alignment horizontal="left" vertical="center"/>
      <protection locked="0"/>
    </xf>
    <xf numFmtId="0" fontId="1" fillId="5" borderId="2" xfId="0" applyFont="1" applyFill="1" applyBorder="1" applyAlignment="1" applyProtection="1">
      <alignment horizontal="left" vertical="center"/>
      <protection locked="0"/>
    </xf>
    <xf numFmtId="0" fontId="1" fillId="5" borderId="4" xfId="0" applyFont="1" applyFill="1" applyBorder="1" applyAlignment="1" applyProtection="1">
      <alignment horizontal="left" vertical="center"/>
      <protection locked="0"/>
    </xf>
    <xf numFmtId="0" fontId="1" fillId="5" borderId="3" xfId="0" applyFont="1" applyFill="1" applyBorder="1" applyAlignment="1" applyProtection="1">
      <alignment horizontal="left" vertical="center"/>
      <protection locked="0"/>
    </xf>
    <xf numFmtId="0" fontId="1" fillId="5" borderId="6" xfId="0" applyFont="1" applyFill="1" applyBorder="1" applyAlignment="1" applyProtection="1">
      <alignment horizontal="center" vertical="center"/>
      <protection locked="0"/>
    </xf>
    <xf numFmtId="0" fontId="1" fillId="5" borderId="10" xfId="0" applyFont="1" applyFill="1" applyBorder="1" applyAlignment="1" applyProtection="1">
      <alignment horizontal="center" vertical="center"/>
      <protection locked="0"/>
    </xf>
    <xf numFmtId="0" fontId="1" fillId="5" borderId="7" xfId="0" applyFont="1" applyFill="1" applyBorder="1" applyAlignment="1" applyProtection="1">
      <alignment horizontal="center" vertical="center"/>
      <protection locked="0"/>
    </xf>
    <xf numFmtId="0" fontId="1" fillId="5" borderId="11" xfId="0" applyFont="1" applyFill="1" applyBorder="1" applyAlignment="1" applyProtection="1">
      <alignment horizontal="center" vertical="center"/>
      <protection locked="0"/>
    </xf>
    <xf numFmtId="0" fontId="1" fillId="5" borderId="0" xfId="0" applyFont="1" applyFill="1" applyBorder="1" applyAlignment="1" applyProtection="1">
      <alignment horizontal="center" vertical="center"/>
      <protection locked="0"/>
    </xf>
    <xf numFmtId="0" fontId="1" fillId="5" borderId="12" xfId="0" applyFont="1" applyFill="1" applyBorder="1" applyAlignment="1" applyProtection="1">
      <alignment horizontal="center" vertical="center"/>
      <protection locked="0"/>
    </xf>
    <xf numFmtId="0" fontId="1" fillId="5" borderId="8" xfId="0" applyFont="1" applyFill="1" applyBorder="1" applyAlignment="1" applyProtection="1">
      <alignment horizontal="center" vertical="center"/>
      <protection locked="0"/>
    </xf>
    <xf numFmtId="0" fontId="1" fillId="5" borderId="1" xfId="0" applyFont="1" applyFill="1" applyBorder="1" applyAlignment="1" applyProtection="1">
      <alignment horizontal="center" vertical="center"/>
      <protection locked="0"/>
    </xf>
    <xf numFmtId="0" fontId="1" fillId="5" borderId="9" xfId="0" applyFont="1" applyFill="1" applyBorder="1" applyAlignment="1" applyProtection="1">
      <alignment horizontal="center" vertical="center"/>
      <protection locked="0"/>
    </xf>
    <xf numFmtId="0" fontId="11" fillId="0" borderId="0" xfId="0" applyFont="1" applyAlignment="1" applyProtection="1">
      <alignment horizontal="left" vertical="center"/>
    </xf>
    <xf numFmtId="0" fontId="3" fillId="0" borderId="6" xfId="0" applyFont="1" applyBorder="1" applyAlignment="1" applyProtection="1">
      <alignment horizontal="left" vertical="center"/>
    </xf>
    <xf numFmtId="0" fontId="3" fillId="0" borderId="10" xfId="0" applyFont="1" applyBorder="1" applyAlignment="1" applyProtection="1">
      <alignment horizontal="left" vertical="center"/>
    </xf>
    <xf numFmtId="0" fontId="3" fillId="0" borderId="7" xfId="0" applyFont="1" applyBorder="1" applyAlignment="1" applyProtection="1">
      <alignment horizontal="left" vertical="center"/>
    </xf>
    <xf numFmtId="0" fontId="1" fillId="0" borderId="0" xfId="0" applyFont="1" applyBorder="1" applyAlignment="1" applyProtection="1">
      <alignment horizontal="left" vertical="center"/>
    </xf>
    <xf numFmtId="0" fontId="13" fillId="4" borderId="0" xfId="0" applyFont="1" applyFill="1" applyAlignment="1" applyProtection="1">
      <alignment horizontal="center" vertical="center"/>
    </xf>
    <xf numFmtId="0" fontId="9" fillId="0" borderId="11" xfId="0" applyFont="1" applyBorder="1" applyAlignment="1" applyProtection="1">
      <alignment horizontal="left" vertical="center" wrapText="1"/>
    </xf>
    <xf numFmtId="0" fontId="9" fillId="0" borderId="0" xfId="0" applyFont="1" applyBorder="1" applyAlignment="1" applyProtection="1">
      <alignment horizontal="left" vertical="center" wrapText="1"/>
    </xf>
    <xf numFmtId="0" fontId="9" fillId="0" borderId="12" xfId="0" applyFont="1" applyBorder="1" applyAlignment="1" applyProtection="1">
      <alignment horizontal="left" vertical="center" wrapText="1"/>
    </xf>
    <xf numFmtId="0" fontId="11" fillId="0" borderId="2" xfId="0" applyFont="1" applyFill="1" applyBorder="1" applyAlignment="1" applyProtection="1">
      <alignment horizontal="left" vertical="center" wrapText="1"/>
    </xf>
    <xf numFmtId="0" fontId="11" fillId="0" borderId="4" xfId="0" applyFont="1" applyFill="1" applyBorder="1" applyAlignment="1" applyProtection="1">
      <alignment horizontal="left" vertical="center" wrapText="1"/>
    </xf>
    <xf numFmtId="0" fontId="11" fillId="0" borderId="3" xfId="0" applyFont="1" applyFill="1" applyBorder="1" applyAlignment="1" applyProtection="1">
      <alignment horizontal="left" vertical="center" wrapText="1"/>
    </xf>
    <xf numFmtId="0" fontId="4" fillId="0" borderId="11" xfId="0" applyFont="1" applyFill="1" applyBorder="1" applyAlignment="1" applyProtection="1">
      <alignment horizontal="left" vertical="center"/>
    </xf>
    <xf numFmtId="0" fontId="4" fillId="0" borderId="0" xfId="0" applyFont="1" applyFill="1" applyBorder="1" applyAlignment="1" applyProtection="1">
      <alignment horizontal="left" vertical="center"/>
    </xf>
    <xf numFmtId="0" fontId="4" fillId="0" borderId="12" xfId="0" applyFont="1" applyFill="1" applyBorder="1" applyAlignment="1" applyProtection="1">
      <alignment horizontal="left" vertical="center"/>
    </xf>
    <xf numFmtId="0" fontId="9" fillId="0" borderId="6" xfId="0" applyFont="1" applyBorder="1" applyAlignment="1" applyProtection="1">
      <alignment horizontal="left" vertical="center" wrapText="1"/>
    </xf>
    <xf numFmtId="0" fontId="9" fillId="0" borderId="10" xfId="0" applyFont="1" applyBorder="1" applyAlignment="1" applyProtection="1">
      <alignment horizontal="left" vertical="center" wrapText="1"/>
    </xf>
    <xf numFmtId="0" fontId="9" fillId="0" borderId="7" xfId="0" applyFont="1" applyBorder="1" applyAlignment="1" applyProtection="1">
      <alignment horizontal="left" vertical="center" wrapText="1"/>
    </xf>
    <xf numFmtId="0" fontId="9" fillId="0" borderId="8" xfId="0" applyFont="1" applyBorder="1" applyAlignment="1" applyProtection="1">
      <alignment horizontal="left" vertical="center" wrapText="1"/>
    </xf>
    <xf numFmtId="0" fontId="9" fillId="0" borderId="1" xfId="0" applyFont="1" applyBorder="1" applyAlignment="1" applyProtection="1">
      <alignment horizontal="left" vertical="center" wrapText="1"/>
    </xf>
    <xf numFmtId="0" fontId="9" fillId="0" borderId="9" xfId="0" applyFont="1" applyBorder="1" applyAlignment="1" applyProtection="1">
      <alignment horizontal="left" vertical="center" wrapText="1"/>
    </xf>
    <xf numFmtId="0" fontId="9" fillId="6" borderId="6" xfId="0" applyFont="1" applyFill="1" applyBorder="1" applyAlignment="1" applyProtection="1">
      <alignment horizontal="center" vertical="center"/>
      <protection locked="0"/>
    </xf>
    <xf numFmtId="0" fontId="9" fillId="6" borderId="10" xfId="0" applyFont="1" applyFill="1" applyBorder="1" applyAlignment="1" applyProtection="1">
      <alignment horizontal="center" vertical="center"/>
      <protection locked="0"/>
    </xf>
    <xf numFmtId="0" fontId="9" fillId="6" borderId="7" xfId="0" applyFont="1" applyFill="1" applyBorder="1" applyAlignment="1" applyProtection="1">
      <alignment horizontal="center" vertical="center"/>
      <protection locked="0"/>
    </xf>
    <xf numFmtId="0" fontId="9" fillId="6" borderId="8" xfId="0" applyFont="1" applyFill="1" applyBorder="1" applyAlignment="1" applyProtection="1">
      <alignment horizontal="center" vertical="center"/>
      <protection locked="0"/>
    </xf>
    <xf numFmtId="0" fontId="9" fillId="6" borderId="1" xfId="0" applyFont="1" applyFill="1" applyBorder="1" applyAlignment="1" applyProtection="1">
      <alignment horizontal="center" vertical="center"/>
      <protection locked="0"/>
    </xf>
    <xf numFmtId="0" fontId="9" fillId="6" borderId="9" xfId="0" applyFont="1" applyFill="1" applyBorder="1" applyAlignment="1" applyProtection="1">
      <alignment horizontal="center" vertical="center"/>
      <protection locked="0"/>
    </xf>
    <xf numFmtId="0" fontId="9" fillId="0" borderId="6" xfId="0" applyFont="1" applyBorder="1" applyAlignment="1" applyProtection="1">
      <alignment horizontal="left" vertical="center"/>
    </xf>
    <xf numFmtId="0" fontId="9" fillId="0" borderId="10" xfId="0" applyFont="1" applyBorder="1" applyAlignment="1" applyProtection="1">
      <alignment horizontal="left" vertical="center"/>
    </xf>
    <xf numFmtId="0" fontId="9" fillId="0" borderId="7" xfId="0" applyFont="1" applyBorder="1" applyAlignment="1" applyProtection="1">
      <alignment horizontal="left" vertical="center"/>
    </xf>
    <xf numFmtId="0" fontId="9" fillId="0" borderId="8" xfId="0" applyFont="1" applyBorder="1" applyAlignment="1" applyProtection="1">
      <alignment horizontal="left" vertical="center"/>
    </xf>
    <xf numFmtId="0" fontId="9" fillId="0" borderId="1" xfId="0" applyFont="1" applyBorder="1" applyAlignment="1" applyProtection="1">
      <alignment horizontal="left" vertical="center"/>
    </xf>
    <xf numFmtId="0" fontId="9" fillId="0" borderId="9" xfId="0" applyFont="1" applyBorder="1" applyAlignment="1" applyProtection="1">
      <alignment horizontal="left" vertical="center"/>
    </xf>
    <xf numFmtId="49" fontId="14" fillId="4" borderId="2" xfId="0" applyNumberFormat="1" applyFont="1" applyFill="1" applyBorder="1" applyAlignment="1" applyProtection="1">
      <alignment horizontal="left" vertical="center"/>
    </xf>
    <xf numFmtId="49" fontId="14" fillId="4" borderId="4" xfId="0" applyNumberFormat="1" applyFont="1" applyFill="1" applyBorder="1" applyAlignment="1" applyProtection="1">
      <alignment horizontal="left" vertical="center"/>
    </xf>
    <xf numFmtId="49" fontId="14" fillId="4" borderId="3" xfId="0" applyNumberFormat="1" applyFont="1" applyFill="1" applyBorder="1" applyAlignment="1" applyProtection="1">
      <alignment horizontal="left" vertical="center"/>
    </xf>
    <xf numFmtId="49" fontId="1" fillId="0" borderId="2" xfId="0" applyNumberFormat="1" applyFont="1" applyBorder="1" applyAlignment="1" applyProtection="1">
      <alignment horizontal="left" vertical="top" wrapText="1"/>
    </xf>
    <xf numFmtId="49" fontId="1" fillId="0" borderId="4" xfId="0" applyNumberFormat="1" applyFont="1" applyBorder="1" applyAlignment="1" applyProtection="1">
      <alignment horizontal="left" vertical="top" wrapText="1"/>
    </xf>
    <xf numFmtId="49" fontId="1" fillId="0" borderId="3" xfId="0" applyNumberFormat="1" applyFont="1" applyBorder="1" applyAlignment="1" applyProtection="1">
      <alignment horizontal="left" vertical="top" wrapText="1"/>
    </xf>
    <xf numFmtId="49" fontId="14" fillId="8" borderId="0" xfId="0" applyNumberFormat="1" applyFont="1" applyFill="1" applyBorder="1" applyAlignment="1" applyProtection="1">
      <alignment horizontal="left" vertical="center"/>
    </xf>
    <xf numFmtId="49" fontId="20" fillId="0" borderId="2" xfId="0" applyNumberFormat="1" applyFont="1" applyFill="1" applyBorder="1" applyAlignment="1" applyProtection="1">
      <alignment horizontal="left" vertical="center" wrapText="1"/>
    </xf>
    <xf numFmtId="49" fontId="20" fillId="0" borderId="4" xfId="0" applyNumberFormat="1" applyFont="1" applyFill="1" applyBorder="1" applyAlignment="1" applyProtection="1">
      <alignment horizontal="left" vertical="center" wrapText="1"/>
    </xf>
    <xf numFmtId="49" fontId="20" fillId="0" borderId="3" xfId="0" applyNumberFormat="1" applyFont="1" applyFill="1" applyBorder="1" applyAlignment="1" applyProtection="1">
      <alignment horizontal="left" vertical="center" wrapText="1"/>
    </xf>
    <xf numFmtId="49" fontId="20" fillId="0" borderId="29" xfId="0" applyNumberFormat="1" applyFont="1" applyFill="1" applyBorder="1" applyAlignment="1" applyProtection="1">
      <alignment horizontal="left" vertical="center" wrapText="1"/>
    </xf>
    <xf numFmtId="49" fontId="20" fillId="0" borderId="30" xfId="0" applyNumberFormat="1" applyFont="1" applyFill="1" applyBorder="1" applyAlignment="1" applyProtection="1">
      <alignment horizontal="left" vertical="center" wrapText="1"/>
    </xf>
    <xf numFmtId="49" fontId="20" fillId="0" borderId="31" xfId="0" applyNumberFormat="1" applyFont="1" applyFill="1" applyBorder="1" applyAlignment="1" applyProtection="1">
      <alignment horizontal="left" vertical="center" wrapText="1"/>
    </xf>
    <xf numFmtId="0" fontId="1" fillId="3" borderId="2" xfId="0" applyFont="1" applyFill="1" applyBorder="1" applyAlignment="1" applyProtection="1">
      <alignment horizontal="center" vertical="center"/>
    </xf>
    <xf numFmtId="0" fontId="1" fillId="3" borderId="4" xfId="0" applyFont="1" applyFill="1" applyBorder="1" applyAlignment="1" applyProtection="1">
      <alignment horizontal="center" vertical="center"/>
    </xf>
    <xf numFmtId="0" fontId="1" fillId="3" borderId="3" xfId="0" applyFont="1" applyFill="1" applyBorder="1" applyAlignment="1" applyProtection="1">
      <alignment horizontal="center" vertical="center"/>
    </xf>
    <xf numFmtId="0" fontId="1" fillId="3" borderId="2" xfId="0" applyFont="1" applyFill="1" applyBorder="1" applyAlignment="1" applyProtection="1">
      <alignment horizontal="center" vertical="center" wrapText="1"/>
    </xf>
    <xf numFmtId="49" fontId="2" fillId="0" borderId="37" xfId="0" applyNumberFormat="1" applyFont="1" applyFill="1" applyBorder="1" applyAlignment="1" applyProtection="1">
      <alignment horizontal="left" vertical="center" wrapText="1"/>
    </xf>
    <xf numFmtId="49" fontId="2" fillId="0" borderId="14" xfId="0" applyNumberFormat="1" applyFont="1" applyFill="1" applyBorder="1" applyAlignment="1" applyProtection="1">
      <alignment horizontal="left" vertical="center" wrapText="1"/>
    </xf>
    <xf numFmtId="49" fontId="2" fillId="0" borderId="36" xfId="0" applyNumberFormat="1" applyFont="1" applyFill="1" applyBorder="1" applyAlignment="1" applyProtection="1">
      <alignment horizontal="left" vertical="center" wrapText="1"/>
    </xf>
    <xf numFmtId="0" fontId="14" fillId="9" borderId="5" xfId="0" applyFont="1" applyFill="1" applyBorder="1" applyAlignment="1" applyProtection="1">
      <alignment horizontal="left" vertical="center"/>
    </xf>
    <xf numFmtId="0" fontId="1" fillId="3" borderId="4" xfId="0" applyFont="1" applyFill="1" applyBorder="1" applyAlignment="1" applyProtection="1">
      <alignment horizontal="center" vertical="center" wrapText="1"/>
    </xf>
    <xf numFmtId="0" fontId="1" fillId="3" borderId="3" xfId="0" applyFont="1" applyFill="1" applyBorder="1" applyAlignment="1" applyProtection="1">
      <alignment horizontal="center" vertical="center" wrapText="1"/>
    </xf>
  </cellXfs>
  <cellStyles count="3">
    <cellStyle name="Link" xfId="2" builtinId="8"/>
    <cellStyle name="Standard" xfId="0" builtinId="0"/>
    <cellStyle name="Standard_Tabelle1" xfId="1" xr:uid="{00000000-0005-0000-0000-000002000000}"/>
  </cellStyles>
  <dxfs count="12">
    <dxf>
      <numFmt numFmtId="19" formatCode="dd/mm/yyyy"/>
      <protection locked="1" hidden="0"/>
    </dxf>
    <dxf>
      <protection locked="1" hidden="0"/>
    </dxf>
    <dxf>
      <numFmt numFmtId="19" formatCode="dd/mm/yyyy"/>
      <protection locked="1" hidden="0"/>
    </dxf>
    <dxf>
      <numFmt numFmtId="19" formatCode="dd/mm/yyyy"/>
      <protection locked="1" hidden="0"/>
    </dxf>
    <dxf>
      <protection locked="1" hidden="0"/>
    </dxf>
    <dxf>
      <numFmt numFmtId="19" formatCode="dd/mm/yyyy"/>
      <protection locked="1" hidden="0"/>
    </dxf>
    <dxf>
      <numFmt numFmtId="19" formatCode="dd/mm/yyyy"/>
      <protection locked="1" hidden="0"/>
    </dxf>
    <dxf>
      <protection locked="1" hidden="0"/>
    </dxf>
    <dxf>
      <numFmt numFmtId="19" formatCode="dd/mm/yyyy"/>
      <protection locked="1" hidden="0"/>
    </dxf>
    <dxf>
      <numFmt numFmtId="19" formatCode="dd/mm/yyyy"/>
      <protection locked="1" hidden="0"/>
    </dxf>
    <dxf>
      <protection locked="1" hidden="0"/>
    </dxf>
    <dxf>
      <numFmt numFmtId="19" formatCode="dd/mm/yyyy"/>
      <protection locked="1" hidden="0"/>
    </dxf>
  </dxfs>
  <tableStyles count="0" defaultTableStyle="TableStyleMedium2"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5</xdr:col>
      <xdr:colOff>68874</xdr:colOff>
      <xdr:row>0</xdr:row>
      <xdr:rowOff>59347</xdr:rowOff>
    </xdr:from>
    <xdr:to>
      <xdr:col>5</xdr:col>
      <xdr:colOff>1592239</xdr:colOff>
      <xdr:row>2</xdr:row>
      <xdr:rowOff>179753</xdr:rowOff>
    </xdr:to>
    <xdr:pic>
      <xdr:nvPicPr>
        <xdr:cNvPr id="2" name="Grafik 1" descr="FreieHansestadt">
          <a:extLst>
            <a:ext uri="{FF2B5EF4-FFF2-40B4-BE49-F238E27FC236}">
              <a16:creationId xmlns:a16="http://schemas.microsoft.com/office/drawing/2014/main" id="{E5231F19-BB4D-4C8D-9173-DA3A44AC3DC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40974" y="59347"/>
          <a:ext cx="1526540" cy="542681"/>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6</xdr:col>
      <xdr:colOff>752475</xdr:colOff>
      <xdr:row>0</xdr:row>
      <xdr:rowOff>38100</xdr:rowOff>
    </xdr:from>
    <xdr:to>
      <xdr:col>8</xdr:col>
      <xdr:colOff>752475</xdr:colOff>
      <xdr:row>3</xdr:row>
      <xdr:rowOff>0</xdr:rowOff>
    </xdr:to>
    <xdr:pic>
      <xdr:nvPicPr>
        <xdr:cNvPr id="2" name="Grafik 3" descr="FreieHansestadt">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38575" y="38100"/>
          <a:ext cx="1562100" cy="504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elle1" displayName="Tabelle1" ref="T1:T5" totalsRowShown="0" headerRowDxfId="11" dataDxfId="10">
  <autoFilter ref="T1:T5" xr:uid="{00000000-0009-0000-0100-000001000000}"/>
  <tableColumns count="1">
    <tableColumn id="1" xr3:uid="{00000000-0010-0000-0000-000001000000}" name="Ende 2024" dataDxfId="9"/>
  </tableColumns>
  <tableStyleInfo name="TableStyleLight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elle2" displayName="Tabelle2" ref="U1:U4" totalsRowShown="0" headerRowDxfId="8" dataDxfId="7">
  <autoFilter ref="U1:U4" xr:uid="{00000000-0009-0000-0100-000002000000}"/>
  <tableColumns count="1">
    <tableColumn id="1" xr3:uid="{00000000-0010-0000-0100-000001000000}" name="3. Lj" dataDxfId="6"/>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elle3" displayName="Tabelle3" ref="V1:V6" totalsRowShown="0" headerRowDxfId="5" dataDxfId="4">
  <autoFilter ref="V1:V6" xr:uid="{00000000-0009-0000-0100-000003000000}"/>
  <tableColumns count="1">
    <tableColumn id="1" xr3:uid="{00000000-0010-0000-0200-000001000000}" name="2.Lj" dataDxfId="3"/>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Tabelle4" displayName="Tabelle4" ref="W1:W6" totalsRowShown="0" headerRowDxfId="2" dataDxfId="1">
  <autoFilter ref="W1:W6" xr:uid="{00000000-0009-0000-0100-000004000000}"/>
  <tableColumns count="1">
    <tableColumn id="1" xr3:uid="{00000000-0010-0000-0300-000001000000}" name="1. Lj" dataDxfId="0"/>
  </tableColumns>
  <tableStyleInfo name="TableStyleMedium2" showFirstColumn="0" showLastColumn="0" showRowStripes="1" showColumnStripes="0"/>
</table>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2.bin"/><Relationship Id="rId5" Type="http://schemas.openxmlformats.org/officeDocument/2006/relationships/table" Target="../tables/table4.xml"/><Relationship Id="rId4" Type="http://schemas.openxmlformats.org/officeDocument/2006/relationships/table" Target="../tables/table3.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59999389629810485"/>
  </sheetPr>
  <dimension ref="A1:F46"/>
  <sheetViews>
    <sheetView showGridLines="0" tabSelected="1" zoomScale="110" zoomScaleNormal="110" workbookViewId="0">
      <selection activeCell="C16" sqref="C16:F16"/>
    </sheetView>
  </sheetViews>
  <sheetFormatPr baseColWidth="10" defaultColWidth="11.42578125" defaultRowHeight="14.25" x14ac:dyDescent="0.2"/>
  <cols>
    <col min="1" max="1" width="15.7109375" style="8" customWidth="1"/>
    <col min="2" max="2" width="18.5703125" style="8" customWidth="1"/>
    <col min="3" max="3" width="17.85546875" style="8" customWidth="1"/>
    <col min="4" max="4" width="14.42578125" style="8" customWidth="1"/>
    <col min="5" max="5" width="15.7109375" style="8" customWidth="1"/>
    <col min="6" max="6" width="24.7109375" style="8" customWidth="1"/>
    <col min="7" max="16384" width="11.42578125" style="8"/>
  </cols>
  <sheetData>
    <row r="1" spans="1:6" ht="18" x14ac:dyDescent="0.25">
      <c r="A1" s="7" t="s">
        <v>0</v>
      </c>
      <c r="F1" s="59"/>
    </row>
    <row r="2" spans="1:6" ht="18" x14ac:dyDescent="0.25">
      <c r="A2" s="9" t="s">
        <v>108</v>
      </c>
      <c r="F2" s="59"/>
    </row>
    <row r="3" spans="1:6" ht="18" x14ac:dyDescent="0.25">
      <c r="E3" s="47"/>
      <c r="F3" s="59"/>
    </row>
    <row r="4" spans="1:6" ht="18" x14ac:dyDescent="0.25">
      <c r="E4" s="47"/>
      <c r="F4" s="59"/>
    </row>
    <row r="5" spans="1:6" ht="18" x14ac:dyDescent="0.25">
      <c r="E5" s="47"/>
      <c r="F5" s="59"/>
    </row>
    <row r="6" spans="1:6" s="47" customFormat="1" ht="20.100000000000001" customHeight="1" x14ac:dyDescent="0.25">
      <c r="A6" s="10" t="s">
        <v>0</v>
      </c>
      <c r="B6" s="8"/>
      <c r="C6" s="8"/>
      <c r="D6" s="8"/>
      <c r="E6" s="8"/>
      <c r="F6" s="8"/>
    </row>
    <row r="7" spans="1:6" ht="19.5" customHeight="1" x14ac:dyDescent="0.2">
      <c r="A7" s="10" t="s">
        <v>65</v>
      </c>
    </row>
    <row r="8" spans="1:6" ht="19.5" customHeight="1" x14ac:dyDescent="0.2">
      <c r="A8" s="10" t="s">
        <v>1</v>
      </c>
    </row>
    <row r="9" spans="1:6" ht="19.5" customHeight="1" x14ac:dyDescent="0.2">
      <c r="A9" s="10" t="s">
        <v>2</v>
      </c>
    </row>
    <row r="10" spans="1:6" ht="15" customHeight="1" x14ac:dyDescent="0.2">
      <c r="A10" s="10"/>
      <c r="F10" s="97" t="s">
        <v>213</v>
      </c>
    </row>
    <row r="11" spans="1:6" ht="15" customHeight="1" x14ac:dyDescent="0.2">
      <c r="A11" s="10"/>
    </row>
    <row r="12" spans="1:6" ht="20.25" x14ac:dyDescent="0.3">
      <c r="F12" s="11">
        <v>2024</v>
      </c>
    </row>
    <row r="13" spans="1:6" ht="18" x14ac:dyDescent="0.2">
      <c r="A13" s="100" t="s">
        <v>66</v>
      </c>
      <c r="B13" s="100"/>
      <c r="C13" s="100"/>
      <c r="D13" s="100"/>
      <c r="E13" s="100"/>
      <c r="F13" s="100"/>
    </row>
    <row r="14" spans="1:6" ht="19.5" customHeight="1" x14ac:dyDescent="0.2">
      <c r="A14" s="101" t="s">
        <v>67</v>
      </c>
      <c r="B14" s="101"/>
      <c r="C14" s="101"/>
      <c r="D14" s="101"/>
      <c r="E14" s="101"/>
      <c r="F14" s="101"/>
    </row>
    <row r="15" spans="1:6" ht="19.5" customHeight="1" x14ac:dyDescent="0.2">
      <c r="A15" s="102" t="s">
        <v>106</v>
      </c>
      <c r="B15" s="102"/>
      <c r="C15" s="102"/>
      <c r="D15" s="102"/>
      <c r="E15" s="102"/>
      <c r="F15" s="102"/>
    </row>
    <row r="16" spans="1:6" ht="19.5" customHeight="1" thickBot="1" x14ac:dyDescent="0.25">
      <c r="A16" s="103" t="s">
        <v>68</v>
      </c>
      <c r="B16" s="103"/>
      <c r="C16" s="104"/>
      <c r="D16" s="104"/>
      <c r="E16" s="104"/>
      <c r="F16" s="104"/>
    </row>
    <row r="17" spans="1:6" ht="19.5" customHeight="1" thickBot="1" x14ac:dyDescent="0.25">
      <c r="A17" s="114" t="s">
        <v>69</v>
      </c>
      <c r="B17" s="114"/>
      <c r="C17" s="115"/>
      <c r="D17" s="115"/>
      <c r="E17" s="115"/>
      <c r="F17" s="115"/>
    </row>
    <row r="18" spans="1:6" ht="19.5" customHeight="1" thickBot="1" x14ac:dyDescent="0.25">
      <c r="A18" s="103" t="s">
        <v>70</v>
      </c>
      <c r="B18" s="103"/>
      <c r="C18" s="105"/>
      <c r="D18" s="105"/>
      <c r="E18" s="105"/>
      <c r="F18" s="105"/>
    </row>
    <row r="19" spans="1:6" ht="19.5" customHeight="1" thickBot="1" x14ac:dyDescent="0.25">
      <c r="A19" s="103" t="s">
        <v>71</v>
      </c>
      <c r="B19" s="103"/>
      <c r="C19" s="105"/>
      <c r="D19" s="105"/>
      <c r="E19" s="105"/>
      <c r="F19" s="105"/>
    </row>
    <row r="20" spans="1:6" ht="19.5" customHeight="1" thickBot="1" x14ac:dyDescent="0.25">
      <c r="A20" s="103" t="s">
        <v>72</v>
      </c>
      <c r="B20" s="103"/>
      <c r="C20" s="96"/>
      <c r="D20" s="105"/>
      <c r="E20" s="105"/>
      <c r="F20" s="105"/>
    </row>
    <row r="21" spans="1:6" ht="19.5" customHeight="1" thickBot="1" x14ac:dyDescent="0.25">
      <c r="A21" s="103" t="s">
        <v>75</v>
      </c>
      <c r="B21" s="103"/>
      <c r="C21" s="107"/>
      <c r="D21" s="108"/>
      <c r="E21" s="108"/>
      <c r="F21" s="12"/>
    </row>
    <row r="22" spans="1:6" ht="19.5" customHeight="1" thickTop="1" x14ac:dyDescent="0.2">
      <c r="A22" s="95" t="s">
        <v>76</v>
      </c>
      <c r="B22" s="95"/>
      <c r="C22" s="109"/>
      <c r="D22" s="110"/>
      <c r="E22" s="110"/>
      <c r="F22" s="111"/>
    </row>
    <row r="23" spans="1:6" x14ac:dyDescent="0.2">
      <c r="A23" s="60"/>
      <c r="B23" s="60"/>
      <c r="C23" s="60"/>
      <c r="D23" s="60"/>
      <c r="E23" s="60"/>
      <c r="F23" s="60"/>
    </row>
    <row r="24" spans="1:6" x14ac:dyDescent="0.2">
      <c r="A24" s="112" t="s">
        <v>73</v>
      </c>
      <c r="B24" s="112"/>
      <c r="C24" s="112"/>
      <c r="D24" s="112"/>
      <c r="E24" s="112"/>
      <c r="F24" s="112"/>
    </row>
    <row r="25" spans="1:6" ht="19.5" customHeight="1" thickBot="1" x14ac:dyDescent="0.25">
      <c r="A25" s="103" t="s">
        <v>74</v>
      </c>
      <c r="B25" s="103"/>
      <c r="C25" s="106"/>
      <c r="D25" s="106"/>
      <c r="E25" s="106"/>
      <c r="F25" s="106"/>
    </row>
    <row r="26" spans="1:6" ht="19.5" customHeight="1" thickBot="1" x14ac:dyDescent="0.25">
      <c r="A26" s="103" t="s">
        <v>71</v>
      </c>
      <c r="B26" s="103"/>
      <c r="C26" s="106"/>
      <c r="D26" s="106"/>
      <c r="E26" s="106"/>
      <c r="F26" s="106"/>
    </row>
    <row r="27" spans="1:6" ht="19.5" customHeight="1" thickBot="1" x14ac:dyDescent="0.25">
      <c r="A27" s="103" t="s">
        <v>72</v>
      </c>
      <c r="B27" s="103"/>
      <c r="C27" s="96"/>
      <c r="D27" s="113"/>
      <c r="E27" s="105"/>
      <c r="F27" s="105"/>
    </row>
    <row r="28" spans="1:6" ht="29.25" customHeight="1" thickBot="1" x14ac:dyDescent="0.25">
      <c r="A28" s="114" t="s">
        <v>139</v>
      </c>
      <c r="B28" s="114"/>
      <c r="C28" s="106"/>
      <c r="D28" s="106"/>
      <c r="E28" s="106"/>
      <c r="F28" s="106"/>
    </row>
    <row r="29" spans="1:6" ht="19.5" customHeight="1" thickBot="1" x14ac:dyDescent="0.25">
      <c r="A29" s="103" t="s">
        <v>75</v>
      </c>
      <c r="B29" s="103"/>
      <c r="C29" s="105"/>
      <c r="D29" s="116"/>
      <c r="E29" s="105"/>
      <c r="F29" s="105"/>
    </row>
    <row r="30" spans="1:6" ht="19.5" customHeight="1" thickBot="1" x14ac:dyDescent="0.25">
      <c r="A30" s="103" t="s">
        <v>76</v>
      </c>
      <c r="B30" s="103"/>
      <c r="C30" s="106"/>
      <c r="D30" s="106"/>
      <c r="E30" s="106"/>
      <c r="F30" s="106"/>
    </row>
    <row r="31" spans="1:6" x14ac:dyDescent="0.2">
      <c r="A31" s="60"/>
      <c r="B31" s="60"/>
      <c r="C31" s="60"/>
      <c r="D31" s="60"/>
      <c r="E31" s="60"/>
      <c r="F31" s="60"/>
    </row>
    <row r="32" spans="1:6" ht="19.5" customHeight="1" x14ac:dyDescent="0.2">
      <c r="A32" s="112" t="s">
        <v>77</v>
      </c>
      <c r="B32" s="112"/>
      <c r="C32" s="112"/>
      <c r="D32" s="112"/>
      <c r="E32" s="112"/>
      <c r="F32" s="112"/>
    </row>
    <row r="33" spans="1:6" ht="19.5" customHeight="1" thickBot="1" x14ac:dyDescent="0.25">
      <c r="A33" s="103" t="s">
        <v>78</v>
      </c>
      <c r="B33" s="103"/>
      <c r="C33" s="106"/>
      <c r="D33" s="106"/>
      <c r="E33" s="106"/>
      <c r="F33" s="106"/>
    </row>
    <row r="34" spans="1:6" ht="19.5" customHeight="1" thickBot="1" x14ac:dyDescent="0.25">
      <c r="A34" s="103" t="s">
        <v>79</v>
      </c>
      <c r="B34" s="103"/>
      <c r="C34" s="106"/>
      <c r="D34" s="106"/>
      <c r="E34" s="106"/>
      <c r="F34" s="106"/>
    </row>
    <row r="35" spans="1:6" ht="19.5" customHeight="1" thickBot="1" x14ac:dyDescent="0.25">
      <c r="A35" s="103" t="s">
        <v>80</v>
      </c>
      <c r="B35" s="103"/>
      <c r="C35" s="106"/>
      <c r="D35" s="106"/>
      <c r="E35" s="106"/>
      <c r="F35" s="106"/>
    </row>
    <row r="36" spans="1:6" x14ac:dyDescent="0.2">
      <c r="A36" s="60"/>
      <c r="B36" s="60"/>
      <c r="C36" s="60"/>
      <c r="D36" s="60"/>
      <c r="E36" s="60"/>
      <c r="F36" s="60"/>
    </row>
    <row r="37" spans="1:6" ht="18.75" customHeight="1" x14ac:dyDescent="0.2">
      <c r="A37" s="121" t="s">
        <v>140</v>
      </c>
      <c r="B37" s="121"/>
      <c r="C37" s="121"/>
      <c r="D37" s="121"/>
      <c r="E37" s="121"/>
      <c r="F37" s="121"/>
    </row>
    <row r="38" spans="1:6" ht="18.75" customHeight="1" x14ac:dyDescent="0.2">
      <c r="A38" s="112" t="s">
        <v>81</v>
      </c>
      <c r="B38" s="112"/>
      <c r="C38" s="112"/>
      <c r="D38" s="112"/>
      <c r="E38" s="112"/>
      <c r="F38" s="112"/>
    </row>
    <row r="39" spans="1:6" ht="45.75" customHeight="1" thickBot="1" x14ac:dyDescent="0.25">
      <c r="A39" s="114" t="s">
        <v>141</v>
      </c>
      <c r="B39" s="114"/>
      <c r="C39" s="114"/>
      <c r="D39" s="114"/>
      <c r="E39" s="120"/>
      <c r="F39" s="120"/>
    </row>
    <row r="40" spans="1:6" ht="15" thickBot="1" x14ac:dyDescent="0.25">
      <c r="A40" s="60"/>
      <c r="B40" s="60"/>
      <c r="C40" s="60"/>
      <c r="D40" s="60"/>
      <c r="E40" s="61"/>
      <c r="F40" s="61"/>
    </row>
    <row r="41" spans="1:6" ht="19.5" customHeight="1" thickBot="1" x14ac:dyDescent="0.25">
      <c r="A41" s="114" t="s">
        <v>183</v>
      </c>
      <c r="B41" s="114"/>
      <c r="C41" s="114"/>
      <c r="D41" s="114"/>
      <c r="E41" s="119"/>
      <c r="F41" s="119"/>
    </row>
    <row r="42" spans="1:6" ht="19.5" customHeight="1" thickBot="1" x14ac:dyDescent="0.25">
      <c r="A42" s="114" t="s">
        <v>184</v>
      </c>
      <c r="B42" s="114"/>
      <c r="C42" s="114"/>
      <c r="D42" s="114"/>
      <c r="E42" s="119"/>
      <c r="F42" s="119"/>
    </row>
    <row r="43" spans="1:6" ht="19.5" customHeight="1" thickBot="1" x14ac:dyDescent="0.25">
      <c r="A43" s="114" t="s">
        <v>185</v>
      </c>
      <c r="B43" s="114"/>
      <c r="C43" s="114"/>
      <c r="D43" s="114"/>
      <c r="E43" s="119"/>
      <c r="F43" s="119"/>
    </row>
    <row r="44" spans="1:6" x14ac:dyDescent="0.2">
      <c r="A44" s="60"/>
      <c r="B44" s="60"/>
      <c r="C44" s="60"/>
      <c r="D44" s="60"/>
      <c r="E44" s="60"/>
      <c r="F44" s="60"/>
    </row>
    <row r="45" spans="1:6" ht="19.5" customHeight="1" x14ac:dyDescent="0.2">
      <c r="A45" s="117" t="s">
        <v>182</v>
      </c>
      <c r="B45" s="117"/>
      <c r="C45" s="117"/>
      <c r="D45" s="117"/>
      <c r="E45" s="117"/>
      <c r="F45" s="117"/>
    </row>
    <row r="46" spans="1:6" ht="19.5" customHeight="1" x14ac:dyDescent="0.2">
      <c r="A46" s="118" t="s">
        <v>82</v>
      </c>
      <c r="B46" s="118"/>
      <c r="C46" s="118"/>
      <c r="D46" s="118"/>
      <c r="E46" s="118"/>
      <c r="F46" s="118"/>
    </row>
  </sheetData>
  <sheetProtection sheet="1" objects="1" scenarios="1"/>
  <mergeCells count="49">
    <mergeCell ref="A39:D39"/>
    <mergeCell ref="E39:F39"/>
    <mergeCell ref="A32:F32"/>
    <mergeCell ref="C34:F34"/>
    <mergeCell ref="A35:B35"/>
    <mergeCell ref="C35:F35"/>
    <mergeCell ref="A33:B33"/>
    <mergeCell ref="A37:F37"/>
    <mergeCell ref="A38:F38"/>
    <mergeCell ref="A45:F45"/>
    <mergeCell ref="A46:F46"/>
    <mergeCell ref="A41:D41"/>
    <mergeCell ref="E41:F41"/>
    <mergeCell ref="A42:D42"/>
    <mergeCell ref="E42:F42"/>
    <mergeCell ref="A43:D43"/>
    <mergeCell ref="E43:F43"/>
    <mergeCell ref="A28:B28"/>
    <mergeCell ref="C28:F28"/>
    <mergeCell ref="A29:B29"/>
    <mergeCell ref="C29:D29"/>
    <mergeCell ref="E29:F29"/>
    <mergeCell ref="A17:B17"/>
    <mergeCell ref="C17:F17"/>
    <mergeCell ref="A18:B18"/>
    <mergeCell ref="C18:F18"/>
    <mergeCell ref="A19:B19"/>
    <mergeCell ref="C19:F19"/>
    <mergeCell ref="A20:B20"/>
    <mergeCell ref="D20:F20"/>
    <mergeCell ref="C33:F33"/>
    <mergeCell ref="A34:B34"/>
    <mergeCell ref="A21:B21"/>
    <mergeCell ref="C21:E21"/>
    <mergeCell ref="C22:F22"/>
    <mergeCell ref="A30:B30"/>
    <mergeCell ref="C30:F30"/>
    <mergeCell ref="A24:F24"/>
    <mergeCell ref="A25:B25"/>
    <mergeCell ref="C25:F25"/>
    <mergeCell ref="A26:B26"/>
    <mergeCell ref="C26:F26"/>
    <mergeCell ref="A27:B27"/>
    <mergeCell ref="D27:F27"/>
    <mergeCell ref="A13:F13"/>
    <mergeCell ref="A14:F14"/>
    <mergeCell ref="A15:F15"/>
    <mergeCell ref="A16:B16"/>
    <mergeCell ref="C16:F16"/>
  </mergeCells>
  <dataValidations count="1">
    <dataValidation allowBlank="1" showInputMessage="1" showErrorMessage="1" prompt="Tragen Sie die für die jeweilige Einrichtung nach den geltenden Vergütungsvereinbarungen (gem. 7.2 Pflegerischer Bereich) zum 1. Mai des Festsetzungsjahres vorzuhaltenden Pflegefachkräfte nach Vollzeitäquivalenten (VZÄ) ein._x000a_" sqref="E43:F43" xr:uid="{00000000-0002-0000-0000-000000000000}"/>
  </dataValidations>
  <pageMargins left="0.7" right="0.7" top="0.78740157499999996" bottom="0.78740157499999996" header="0.3" footer="0.3"/>
  <pageSetup paperSize="9" scale="7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6" tint="0.59999389629810485"/>
    <pageSetUpPr fitToPage="1"/>
  </sheetPr>
  <dimension ref="A1:Z47"/>
  <sheetViews>
    <sheetView showWhiteSpace="0" zoomScaleNormal="100" workbookViewId="0">
      <selection activeCell="F43" sqref="F43"/>
    </sheetView>
  </sheetViews>
  <sheetFormatPr baseColWidth="10" defaultColWidth="11.42578125" defaultRowHeight="15" x14ac:dyDescent="0.25"/>
  <cols>
    <col min="1" max="1" width="20.28515625" style="47" bestFit="1" customWidth="1"/>
    <col min="2" max="12" width="19.28515625" style="47" customWidth="1"/>
    <col min="13" max="13" width="17.85546875" style="47" customWidth="1"/>
    <col min="14" max="14" width="10.140625" style="47" hidden="1" customWidth="1"/>
    <col min="15" max="15" width="3" style="47" hidden="1" customWidth="1"/>
    <col min="16" max="16" width="10.140625" style="47" hidden="1" customWidth="1"/>
    <col min="17" max="17" width="2" style="47" hidden="1" customWidth="1"/>
    <col min="18" max="18" width="10.140625" style="47" hidden="1" customWidth="1"/>
    <col min="19" max="19" width="2" style="47" hidden="1" customWidth="1"/>
    <col min="20" max="20" width="12" style="47" hidden="1" customWidth="1"/>
    <col min="21" max="23" width="10.140625" style="47" hidden="1" customWidth="1"/>
    <col min="24" max="24" width="2" style="47" hidden="1" customWidth="1"/>
    <col min="25" max="25" width="10.140625" style="47" hidden="1" customWidth="1"/>
    <col min="26" max="26" width="3" style="47" hidden="1" customWidth="1"/>
    <col min="27" max="16384" width="11.42578125" style="47"/>
  </cols>
  <sheetData>
    <row r="1" spans="1:23" ht="18.95" customHeight="1" thickTop="1" thickBot="1" x14ac:dyDescent="0.3">
      <c r="A1" s="134" t="s">
        <v>3</v>
      </c>
      <c r="B1" s="135"/>
      <c r="C1" s="136" t="str">
        <f>IF('(1) Stammdaten'!C16&lt;&gt;"",'(1) Stammdaten'!C16,"")</f>
        <v/>
      </c>
      <c r="D1" s="137"/>
      <c r="E1" s="138"/>
      <c r="O1" s="66"/>
      <c r="P1" s="66"/>
      <c r="Q1" s="66"/>
      <c r="T1" s="93" t="s">
        <v>197</v>
      </c>
      <c r="U1" s="93" t="s">
        <v>198</v>
      </c>
      <c r="V1" s="93" t="s">
        <v>199</v>
      </c>
      <c r="W1" s="93" t="s">
        <v>200</v>
      </c>
    </row>
    <row r="2" spans="1:23" ht="18.95" customHeight="1" thickTop="1" thickBot="1" x14ac:dyDescent="0.3">
      <c r="A2" s="134" t="s">
        <v>47</v>
      </c>
      <c r="B2" s="135"/>
      <c r="C2" s="139" t="str">
        <f>IF('(1) Stammdaten'!C18&lt;&gt;"",'(1) Stammdaten'!C18,"")</f>
        <v/>
      </c>
      <c r="D2" s="140"/>
      <c r="E2" s="140"/>
      <c r="F2" s="140"/>
      <c r="G2" s="140"/>
      <c r="H2" s="141"/>
      <c r="I2" s="67"/>
      <c r="J2" s="67"/>
      <c r="K2" s="67"/>
      <c r="O2" s="68"/>
      <c r="T2" s="93">
        <v>44287</v>
      </c>
      <c r="U2" s="93">
        <v>44652</v>
      </c>
      <c r="V2" s="93">
        <v>45017</v>
      </c>
      <c r="W2" s="93">
        <v>45383</v>
      </c>
    </row>
    <row r="3" spans="1:23" ht="18.95" customHeight="1" thickTop="1" thickBot="1" x14ac:dyDescent="0.3">
      <c r="A3" s="134" t="s">
        <v>117</v>
      </c>
      <c r="B3" s="135"/>
      <c r="C3" s="139" t="str">
        <f>IF('(1) Stammdaten'!C25&lt;&gt;"",'(1) Stammdaten'!C25,"")</f>
        <v/>
      </c>
      <c r="D3" s="140"/>
      <c r="E3" s="140"/>
      <c r="F3" s="140"/>
      <c r="G3" s="140"/>
      <c r="H3" s="141"/>
      <c r="T3" s="93">
        <v>44378</v>
      </c>
      <c r="U3" s="93">
        <v>44774</v>
      </c>
      <c r="V3" s="93">
        <v>45047</v>
      </c>
      <c r="W3" s="93">
        <v>45444</v>
      </c>
    </row>
    <row r="4" spans="1:23" ht="15" customHeight="1" thickTop="1" x14ac:dyDescent="0.25">
      <c r="N4" s="125" t="s">
        <v>175</v>
      </c>
      <c r="O4" s="125"/>
      <c r="P4" s="125"/>
      <c r="Q4" s="85"/>
      <c r="T4" s="93">
        <v>44409</v>
      </c>
      <c r="U4" s="93">
        <v>44835</v>
      </c>
      <c r="V4" s="93">
        <v>45108</v>
      </c>
      <c r="W4" s="93">
        <v>45474</v>
      </c>
    </row>
    <row r="5" spans="1:23" ht="15" customHeight="1" thickBot="1" x14ac:dyDescent="0.3">
      <c r="T5" s="93">
        <v>44470</v>
      </c>
      <c r="V5" s="93">
        <v>45139</v>
      </c>
      <c r="W5" s="93">
        <v>45505</v>
      </c>
    </row>
    <row r="6" spans="1:23" ht="45" customHeight="1" thickTop="1" thickBot="1" x14ac:dyDescent="0.3">
      <c r="A6" s="69" t="s">
        <v>176</v>
      </c>
      <c r="B6" s="126" t="s">
        <v>191</v>
      </c>
      <c r="C6" s="127"/>
      <c r="D6" s="127"/>
      <c r="E6" s="127"/>
      <c r="F6" s="127"/>
      <c r="G6" s="128"/>
      <c r="H6" s="70"/>
      <c r="I6" s="71"/>
      <c r="J6" s="71"/>
      <c r="K6" s="71"/>
      <c r="V6" s="93">
        <v>45200</v>
      </c>
      <c r="W6" s="93">
        <v>45566</v>
      </c>
    </row>
    <row r="7" spans="1:23" ht="60" customHeight="1" thickTop="1" thickBot="1" x14ac:dyDescent="0.3">
      <c r="A7" s="72" t="s">
        <v>124</v>
      </c>
      <c r="B7" s="73" t="s">
        <v>177</v>
      </c>
      <c r="C7" s="72" t="s">
        <v>118</v>
      </c>
      <c r="D7" s="72" t="s">
        <v>125</v>
      </c>
      <c r="E7" s="72" t="s">
        <v>126</v>
      </c>
      <c r="F7" s="72" t="s">
        <v>192</v>
      </c>
      <c r="G7" s="72" t="s">
        <v>193</v>
      </c>
    </row>
    <row r="8" spans="1:23" ht="18.95" customHeight="1" thickTop="1" thickBot="1" x14ac:dyDescent="0.3">
      <c r="A8" s="62"/>
      <c r="B8" s="74" t="str">
        <f t="shared" ref="B8:B13" si="0">IF(A8=$N$9,$O$9,IF(A8=$N$10,$O$10,IF(A8=$N$11,$O$11,IF(A8=$N$12,$O$12,IF(A8=$N$13,$O$13,IF(A8=$P$9,$Q$9,IF(A8=$P$10,$Q$10,IF(A8=$P$11,$Q$11,IF(A8=$P$12,$Q$12,IF(A8=$P$13,$Q$13,IF(A8=$R$9,$S$9,IF(A8=$R$10,$S$10," "))))))))))))</f>
        <v xml:space="preserve"> </v>
      </c>
      <c r="C8" s="63"/>
      <c r="D8" s="64"/>
      <c r="E8" s="64"/>
      <c r="F8" s="75" t="str">
        <f t="shared" ref="F8:F13" si="1">IFERROR(($B8*$C8*$E8)," ")</f>
        <v xml:space="preserve"> </v>
      </c>
      <c r="G8" s="75" t="str">
        <f>IFERROR(($Q$4*$B8*$C8+$F8)," ")</f>
        <v xml:space="preserve"> </v>
      </c>
      <c r="I8" s="76"/>
      <c r="J8" s="131" t="s">
        <v>127</v>
      </c>
      <c r="K8" s="131"/>
      <c r="N8" s="129" t="s">
        <v>186</v>
      </c>
      <c r="O8" s="129"/>
      <c r="P8" s="129"/>
      <c r="Q8" s="129"/>
      <c r="R8" s="129"/>
      <c r="S8" s="129"/>
      <c r="T8" s="77"/>
      <c r="U8" s="77"/>
      <c r="V8" s="77"/>
      <c r="W8" s="77"/>
    </row>
    <row r="9" spans="1:23" ht="18.95" customHeight="1" thickTop="1" thickBot="1" x14ac:dyDescent="0.3">
      <c r="A9" s="62"/>
      <c r="B9" s="74" t="str">
        <f t="shared" si="0"/>
        <v xml:space="preserve"> </v>
      </c>
      <c r="C9" s="63"/>
      <c r="D9" s="64"/>
      <c r="E9" s="64"/>
      <c r="F9" s="75" t="str">
        <f t="shared" si="1"/>
        <v xml:space="preserve"> </v>
      </c>
      <c r="G9" s="75" t="str">
        <f t="shared" ref="G9:G13" si="2">IFERROR(($Q$4*$B9*$C9+$F9)," ")</f>
        <v xml:space="preserve"> </v>
      </c>
      <c r="I9" s="78"/>
      <c r="J9" s="132" t="s">
        <v>128</v>
      </c>
      <c r="K9" s="132"/>
      <c r="N9" s="79">
        <v>45292</v>
      </c>
      <c r="O9" s="80">
        <v>12</v>
      </c>
      <c r="P9" s="79">
        <v>45444</v>
      </c>
      <c r="Q9" s="80">
        <v>7</v>
      </c>
      <c r="R9" s="79">
        <v>45597</v>
      </c>
      <c r="S9" s="80">
        <v>2</v>
      </c>
    </row>
    <row r="10" spans="1:23" ht="18.95" customHeight="1" thickTop="1" thickBot="1" x14ac:dyDescent="0.3">
      <c r="A10" s="62"/>
      <c r="B10" s="74" t="str">
        <f t="shared" si="0"/>
        <v xml:space="preserve"> </v>
      </c>
      <c r="C10" s="63"/>
      <c r="D10" s="64"/>
      <c r="E10" s="64"/>
      <c r="F10" s="75" t="str">
        <f t="shared" si="1"/>
        <v xml:space="preserve"> </v>
      </c>
      <c r="G10" s="75" t="str">
        <f t="shared" si="2"/>
        <v xml:space="preserve"> </v>
      </c>
      <c r="N10" s="79">
        <v>45323</v>
      </c>
      <c r="O10" s="80">
        <v>11</v>
      </c>
      <c r="P10" s="79">
        <v>45474</v>
      </c>
      <c r="Q10" s="80">
        <v>6</v>
      </c>
      <c r="R10" s="79">
        <v>45627</v>
      </c>
      <c r="S10" s="80">
        <v>1</v>
      </c>
    </row>
    <row r="11" spans="1:23" ht="18.95" customHeight="1" thickTop="1" thickBot="1" x14ac:dyDescent="0.3">
      <c r="A11" s="62"/>
      <c r="B11" s="74" t="str">
        <f t="shared" si="0"/>
        <v xml:space="preserve"> </v>
      </c>
      <c r="C11" s="63"/>
      <c r="D11" s="64"/>
      <c r="E11" s="64"/>
      <c r="F11" s="75" t="str">
        <f t="shared" si="1"/>
        <v xml:space="preserve"> </v>
      </c>
      <c r="G11" s="75" t="str">
        <f t="shared" si="2"/>
        <v xml:space="preserve"> </v>
      </c>
      <c r="N11" s="79">
        <v>45352</v>
      </c>
      <c r="O11" s="80">
        <v>10</v>
      </c>
      <c r="P11" s="79">
        <v>45505</v>
      </c>
      <c r="Q11" s="80">
        <v>5</v>
      </c>
      <c r="R11" s="80"/>
      <c r="S11" s="80"/>
    </row>
    <row r="12" spans="1:23" ht="18.95" customHeight="1" thickTop="1" thickBot="1" x14ac:dyDescent="0.3">
      <c r="A12" s="62"/>
      <c r="B12" s="74" t="str">
        <f t="shared" si="0"/>
        <v xml:space="preserve"> </v>
      </c>
      <c r="C12" s="63"/>
      <c r="D12" s="64"/>
      <c r="E12" s="64"/>
      <c r="F12" s="75" t="str">
        <f t="shared" si="1"/>
        <v xml:space="preserve"> </v>
      </c>
      <c r="G12" s="75" t="str">
        <f t="shared" si="2"/>
        <v xml:space="preserve"> </v>
      </c>
      <c r="N12" s="79">
        <v>45383</v>
      </c>
      <c r="O12" s="80">
        <v>9</v>
      </c>
      <c r="P12" s="79">
        <v>45536</v>
      </c>
      <c r="Q12" s="80">
        <v>4</v>
      </c>
      <c r="R12" s="80"/>
      <c r="S12" s="80"/>
    </row>
    <row r="13" spans="1:23" ht="18.95" customHeight="1" thickTop="1" thickBot="1" x14ac:dyDescent="0.3">
      <c r="A13" s="62"/>
      <c r="B13" s="74" t="str">
        <f t="shared" si="0"/>
        <v xml:space="preserve"> </v>
      </c>
      <c r="C13" s="63"/>
      <c r="D13" s="64"/>
      <c r="E13" s="64"/>
      <c r="F13" s="75" t="str">
        <f t="shared" si="1"/>
        <v xml:space="preserve"> </v>
      </c>
      <c r="G13" s="75" t="str">
        <f t="shared" si="2"/>
        <v xml:space="preserve"> </v>
      </c>
      <c r="N13" s="79">
        <v>45413</v>
      </c>
      <c r="O13" s="80">
        <v>8</v>
      </c>
      <c r="P13" s="79">
        <v>45566</v>
      </c>
      <c r="Q13" s="80">
        <v>3</v>
      </c>
      <c r="R13" s="80"/>
      <c r="S13" s="80"/>
    </row>
    <row r="14" spans="1:23" ht="15" customHeight="1" thickTop="1" x14ac:dyDescent="0.25"/>
    <row r="15" spans="1:23" ht="15" customHeight="1" thickBot="1" x14ac:dyDescent="0.3"/>
    <row r="16" spans="1:23" ht="45" customHeight="1" thickTop="1" thickBot="1" x14ac:dyDescent="0.3">
      <c r="A16" s="69" t="s">
        <v>178</v>
      </c>
      <c r="B16" s="126" t="s">
        <v>194</v>
      </c>
      <c r="C16" s="127"/>
      <c r="D16" s="127"/>
      <c r="E16" s="127"/>
      <c r="F16" s="127"/>
      <c r="G16" s="127"/>
      <c r="H16" s="127"/>
      <c r="I16" s="127"/>
      <c r="J16" s="127"/>
      <c r="K16" s="127"/>
      <c r="L16" s="128"/>
      <c r="M16" s="70"/>
    </row>
    <row r="17" spans="1:26" ht="60" customHeight="1" thickTop="1" thickBot="1" x14ac:dyDescent="0.3">
      <c r="A17" s="72" t="s">
        <v>129</v>
      </c>
      <c r="B17" s="72" t="s">
        <v>142</v>
      </c>
      <c r="C17" s="72" t="s">
        <v>143</v>
      </c>
      <c r="D17" s="72" t="s">
        <v>118</v>
      </c>
      <c r="E17" s="72" t="s">
        <v>125</v>
      </c>
      <c r="F17" s="81" t="s">
        <v>126</v>
      </c>
      <c r="G17" s="73" t="s">
        <v>130</v>
      </c>
      <c r="H17" s="72" t="s">
        <v>131</v>
      </c>
      <c r="I17" s="72" t="s">
        <v>132</v>
      </c>
      <c r="J17" s="72" t="s">
        <v>133</v>
      </c>
      <c r="K17" s="72" t="s">
        <v>192</v>
      </c>
      <c r="L17" s="86" t="s">
        <v>193</v>
      </c>
    </row>
    <row r="18" spans="1:26" ht="18.95" customHeight="1" thickTop="1" thickBot="1" x14ac:dyDescent="0.3">
      <c r="A18" s="62"/>
      <c r="B18" s="74" t="str">
        <f>IF(A18=$U$19,$V$19,IF(A18=$U$20,$V$20,IF(A18=$U$21,$V$21,IF(A18=$U$22,$V$22,IF(A18=$U$23,$V$23,IF(A18=$W$19,$X$19,IF(A18=$W$20,$X$20,IF(A18=$W$21,$X$21,IF(A18=$W$22,$X$22,IF(A18=$W$23,$X$23,IF(A18=$Y$19,$Z$19,IF(A18=$Y$20,$Z$20," "))))))))))))</f>
        <v xml:space="preserve"> </v>
      </c>
      <c r="C18" s="74" t="str">
        <f t="shared" ref="C18:C23" si="3">IF(A18=$N$19,$O$19,IF(A18=$N$20,$O$20,IF(A18=$N$21,$O$21,IF(A18=$N$22,$O$22,IF(A18=$N$23,$O$23,IF(A18=$P$19,$Q$19,IF(A18=$P$20,$Q$20,IF(A18=$P$21,$Q$21,IF(A18=$P$22,$Q$22,IF(A18=$P$23,$Q$23,IF(A18=$R$19,$S$19,IF(A18=$R$20,$S$20," "))))))))))))</f>
        <v xml:space="preserve"> </v>
      </c>
      <c r="D18" s="63"/>
      <c r="E18" s="64"/>
      <c r="F18" s="64"/>
      <c r="G18" s="65"/>
      <c r="H18" s="64"/>
      <c r="I18" s="64"/>
      <c r="J18" s="75">
        <f>IFERROR(($H18-$I18/9.5)," ")</f>
        <v>0</v>
      </c>
      <c r="K18" s="75" t="str">
        <f t="shared" ref="K18:K23" si="4">IFERROR(($F18*$B18*$D18+ROUND($J18,2)*$C18*$D18)," ")</f>
        <v xml:space="preserve"> </v>
      </c>
      <c r="L18" s="75" t="str">
        <f>IFERROR(((($B18+$C18)*$D18*$Q$4+$K18))," ")</f>
        <v xml:space="preserve"> </v>
      </c>
      <c r="N18" s="133" t="s">
        <v>187</v>
      </c>
      <c r="O18" s="133"/>
      <c r="P18" s="133"/>
      <c r="Q18" s="133"/>
      <c r="R18" s="133"/>
      <c r="S18" s="133"/>
      <c r="T18" s="66"/>
      <c r="U18" s="98" t="s">
        <v>188</v>
      </c>
      <c r="V18" s="98"/>
      <c r="W18" s="98"/>
      <c r="X18" s="98"/>
      <c r="Y18" s="98"/>
      <c r="Z18" s="98"/>
    </row>
    <row r="19" spans="1:26" ht="18.95" customHeight="1" thickTop="1" thickBot="1" x14ac:dyDescent="0.3">
      <c r="A19" s="62"/>
      <c r="B19" s="74" t="str">
        <f>IF(A19=$U$19,$V$19,IF(A19=$U$20,$V$20,IF(A19=$U$21,$V$21,IF(A19=$U$22,$V$22,IF(A19=$U$23,$V$23,IF(A19=$W$19,$X$19,IF(A19=$W$20,$X$20,IF(A19=$W$21,$X$21,IF(A19=$W$22,$X$22,IF(A19=$W$23,$X$23,IF(A19=$Y$19,$Z$19,IF(A19=$Y$20,$Z$20," "))))))))))))</f>
        <v xml:space="preserve"> </v>
      </c>
      <c r="C19" s="74" t="str">
        <f t="shared" si="3"/>
        <v xml:space="preserve"> </v>
      </c>
      <c r="D19" s="63"/>
      <c r="E19" s="64"/>
      <c r="F19" s="64"/>
      <c r="G19" s="65"/>
      <c r="H19" s="64"/>
      <c r="I19" s="64"/>
      <c r="J19" s="75">
        <f t="shared" ref="J19:J23" si="5">IFERROR(($H19-$I19/9.5)," ")</f>
        <v>0</v>
      </c>
      <c r="K19" s="75" t="str">
        <f t="shared" si="4"/>
        <v xml:space="preserve"> </v>
      </c>
      <c r="L19" s="75" t="str">
        <f t="shared" ref="L19:L23" si="6">IFERROR(((($B19+$C19)*$D19*$Q$4+$K19))," ")</f>
        <v xml:space="preserve"> </v>
      </c>
      <c r="N19" s="79">
        <v>44927</v>
      </c>
      <c r="O19" s="80">
        <v>12</v>
      </c>
      <c r="P19" s="79">
        <v>45078</v>
      </c>
      <c r="Q19" s="80">
        <v>7</v>
      </c>
      <c r="R19" s="79">
        <v>45231</v>
      </c>
      <c r="S19" s="80">
        <v>2</v>
      </c>
      <c r="U19" s="79">
        <v>44927</v>
      </c>
      <c r="V19" s="80">
        <v>0</v>
      </c>
      <c r="W19" s="79">
        <v>45078</v>
      </c>
      <c r="X19" s="80">
        <v>5</v>
      </c>
      <c r="Y19" s="79">
        <v>45231</v>
      </c>
      <c r="Z19" s="80">
        <v>10</v>
      </c>
    </row>
    <row r="20" spans="1:26" ht="18.95" customHeight="1" thickTop="1" thickBot="1" x14ac:dyDescent="0.3">
      <c r="A20" s="62"/>
      <c r="B20" s="74" t="str">
        <f>IF(A20=$U$19,$V$19,IF(A20=$U$20,$V$20,IF(A20=$U$21,$V$21,IF(A20=$U$22,$V$22,IF(A20=$U$23,$V$23,IF(A20=$W$19,$X$19,IF(A20=$W$20,$X$20,IF(A20=$W$21,$X$21,IF(A20=$W$22,$X$22,IF(A20=$W$23,$X$23,IF(A20=$Y$19,$Z$19,IF(A20=$Y$20,$Z$20," "))))))))))))</f>
        <v xml:space="preserve"> </v>
      </c>
      <c r="C20" s="74" t="str">
        <f t="shared" si="3"/>
        <v xml:space="preserve"> </v>
      </c>
      <c r="D20" s="63"/>
      <c r="E20" s="64"/>
      <c r="F20" s="64"/>
      <c r="G20" s="65"/>
      <c r="H20" s="64"/>
      <c r="I20" s="64"/>
      <c r="J20" s="75">
        <f t="shared" si="5"/>
        <v>0</v>
      </c>
      <c r="K20" s="75" t="str">
        <f t="shared" si="4"/>
        <v xml:space="preserve"> </v>
      </c>
      <c r="L20" s="75" t="str">
        <f t="shared" si="6"/>
        <v xml:space="preserve"> </v>
      </c>
      <c r="N20" s="79">
        <v>44958</v>
      </c>
      <c r="O20" s="80">
        <v>11</v>
      </c>
      <c r="P20" s="79">
        <v>45108</v>
      </c>
      <c r="Q20" s="80">
        <v>6</v>
      </c>
      <c r="R20" s="79">
        <v>45261</v>
      </c>
      <c r="S20" s="80">
        <v>1</v>
      </c>
      <c r="U20" s="79">
        <v>44958</v>
      </c>
      <c r="V20" s="80">
        <v>1</v>
      </c>
      <c r="W20" s="79">
        <v>45108</v>
      </c>
      <c r="X20" s="80">
        <v>6</v>
      </c>
      <c r="Y20" s="79">
        <v>45261</v>
      </c>
      <c r="Z20" s="80">
        <v>11</v>
      </c>
    </row>
    <row r="21" spans="1:26" ht="18.95" customHeight="1" thickTop="1" thickBot="1" x14ac:dyDescent="0.3">
      <c r="A21" s="62"/>
      <c r="B21" s="74" t="str">
        <f>IF(A21=$U$19,$V$19,IF(A21=$U$20,$V$20,IF(A21=$U$21,$V$21,IF(A21=$U$22,$V$22,IF(A21=$U$23,$V$23,IF(A21=$W$19,$X$19,IF(A21=$W$20,$X$20,IF(A21=$W$21,$X$21,IF(A21=$W$22,$X$22,IF(A21=$W$23,$X$23,IF(A21=$Y$19,$Z$19,IF(A21=$Y$20,$Z$20," "))))))))))))</f>
        <v xml:space="preserve"> </v>
      </c>
      <c r="C21" s="74" t="str">
        <f t="shared" si="3"/>
        <v xml:space="preserve"> </v>
      </c>
      <c r="D21" s="63"/>
      <c r="E21" s="64"/>
      <c r="F21" s="64"/>
      <c r="G21" s="65"/>
      <c r="H21" s="64"/>
      <c r="I21" s="64"/>
      <c r="J21" s="75">
        <f t="shared" si="5"/>
        <v>0</v>
      </c>
      <c r="K21" s="75" t="str">
        <f t="shared" si="4"/>
        <v xml:space="preserve"> </v>
      </c>
      <c r="L21" s="75" t="str">
        <f t="shared" si="6"/>
        <v xml:space="preserve"> </v>
      </c>
      <c r="N21" s="79">
        <v>44986</v>
      </c>
      <c r="O21" s="80">
        <v>10</v>
      </c>
      <c r="P21" s="79">
        <v>45139</v>
      </c>
      <c r="Q21" s="80">
        <v>5</v>
      </c>
      <c r="R21" s="80"/>
      <c r="S21" s="80"/>
      <c r="U21" s="79">
        <v>44986</v>
      </c>
      <c r="V21" s="80">
        <v>2</v>
      </c>
      <c r="W21" s="79">
        <v>45139</v>
      </c>
      <c r="X21" s="80">
        <v>7</v>
      </c>
      <c r="Y21" s="80"/>
      <c r="Z21" s="80"/>
    </row>
    <row r="22" spans="1:26" ht="18.95" customHeight="1" thickTop="1" thickBot="1" x14ac:dyDescent="0.3">
      <c r="A22" s="62"/>
      <c r="B22" s="74" t="str">
        <f>IF(A22=$U$19,$V$19,IF(A22=$U$20,$V$20,IF(A22=$U$21,$V$21,IF(A22=$U$22,$V$22,IF(A22=$U$23,$V$23,IF(A22=$W$19,$X$19,IF(A22=$W$20,$X$20,IF(A22=$W$21,$X$21,IF(A22=$W$22,$X$22,IF(A22=$W$23,$X$23,IF(A22=$Y$19,$Z$19,IF(A22=$Y$20,$Z$20," "))))))))))))</f>
        <v xml:space="preserve"> </v>
      </c>
      <c r="C22" s="74" t="str">
        <f t="shared" si="3"/>
        <v xml:space="preserve"> </v>
      </c>
      <c r="D22" s="63"/>
      <c r="E22" s="64"/>
      <c r="F22" s="64"/>
      <c r="G22" s="65"/>
      <c r="H22" s="64"/>
      <c r="I22" s="64"/>
      <c r="J22" s="75">
        <f t="shared" si="5"/>
        <v>0</v>
      </c>
      <c r="K22" s="75" t="str">
        <f t="shared" si="4"/>
        <v xml:space="preserve"> </v>
      </c>
      <c r="L22" s="75" t="str">
        <f t="shared" si="6"/>
        <v xml:space="preserve"> </v>
      </c>
      <c r="N22" s="79">
        <v>45017</v>
      </c>
      <c r="O22" s="80">
        <v>9</v>
      </c>
      <c r="P22" s="79">
        <v>45170</v>
      </c>
      <c r="Q22" s="80">
        <v>4</v>
      </c>
      <c r="R22" s="80"/>
      <c r="S22" s="80"/>
      <c r="U22" s="79">
        <v>45017</v>
      </c>
      <c r="V22" s="80">
        <v>3</v>
      </c>
      <c r="W22" s="79">
        <v>45170</v>
      </c>
      <c r="X22" s="80">
        <v>8</v>
      </c>
      <c r="Y22" s="80"/>
      <c r="Z22" s="80"/>
    </row>
    <row r="23" spans="1:26" ht="18.95" customHeight="1" thickTop="1" thickBot="1" x14ac:dyDescent="0.3">
      <c r="A23" s="62"/>
      <c r="B23" s="74" t="str">
        <f>IF(A23=$U$19,$V$19,IF(A23=$U$20,$V$20,IF(A23=$U$21,$V$21,IF(A23=$U$22,$V$22,IF(A23=$U$23,$V$23,IF(A23=$W$19,$X$19,IF(A23=$W$20,$X$20,IF(A23=$W$21,$X$21,IF(A23=$W$22,$X$22,IF(A23=$W$23,$X$23,IF(A23=$Y$19,$Z$19,IF(A23=$Y$20,$Z$20," "))))))))))))</f>
        <v xml:space="preserve"> </v>
      </c>
      <c r="C23" s="74" t="str">
        <f t="shared" si="3"/>
        <v xml:space="preserve"> </v>
      </c>
      <c r="D23" s="63"/>
      <c r="E23" s="64"/>
      <c r="F23" s="64"/>
      <c r="G23" s="65"/>
      <c r="H23" s="64"/>
      <c r="I23" s="64"/>
      <c r="J23" s="75">
        <f t="shared" si="5"/>
        <v>0</v>
      </c>
      <c r="K23" s="75" t="str">
        <f t="shared" si="4"/>
        <v xml:space="preserve"> </v>
      </c>
      <c r="L23" s="75" t="str">
        <f t="shared" si="6"/>
        <v xml:space="preserve"> </v>
      </c>
      <c r="N23" s="79">
        <v>45047</v>
      </c>
      <c r="O23" s="80">
        <v>8</v>
      </c>
      <c r="P23" s="79">
        <v>45200</v>
      </c>
      <c r="Q23" s="80">
        <v>3</v>
      </c>
      <c r="R23" s="80"/>
      <c r="S23" s="80"/>
      <c r="U23" s="79">
        <v>45047</v>
      </c>
      <c r="V23" s="80">
        <v>4</v>
      </c>
      <c r="W23" s="79">
        <v>45200</v>
      </c>
      <c r="X23" s="80">
        <v>9</v>
      </c>
      <c r="Y23" s="80"/>
      <c r="Z23" s="80"/>
    </row>
    <row r="24" spans="1:26" ht="15" customHeight="1" thickTop="1" x14ac:dyDescent="0.25">
      <c r="A24" s="82"/>
      <c r="B24" s="82"/>
      <c r="C24" s="82"/>
      <c r="D24" s="82"/>
      <c r="E24" s="82"/>
      <c r="F24" s="82"/>
      <c r="G24" s="82"/>
      <c r="H24" s="82"/>
      <c r="I24" s="83"/>
      <c r="J24" s="83"/>
      <c r="K24" s="83"/>
      <c r="L24" s="83"/>
      <c r="M24" s="83"/>
      <c r="N24" s="83"/>
      <c r="O24" s="83"/>
      <c r="P24" s="83"/>
      <c r="Q24" s="83"/>
      <c r="R24" s="83"/>
      <c r="S24" s="83"/>
      <c r="T24" s="83"/>
      <c r="U24" s="83"/>
      <c r="V24" s="83"/>
      <c r="W24" s="83"/>
      <c r="X24" s="83"/>
      <c r="Y24" s="83"/>
      <c r="Z24" s="83"/>
    </row>
    <row r="25" spans="1:26" ht="15" customHeight="1" thickBot="1" x14ac:dyDescent="0.3">
      <c r="A25" s="82"/>
      <c r="B25" s="82"/>
      <c r="C25" s="82"/>
      <c r="D25" s="82"/>
      <c r="E25" s="82"/>
      <c r="F25" s="82"/>
      <c r="G25" s="82"/>
      <c r="H25" s="82"/>
      <c r="I25" s="83"/>
      <c r="J25" s="83"/>
      <c r="K25" s="83"/>
      <c r="L25" s="83"/>
      <c r="M25" s="83"/>
      <c r="N25" s="83"/>
      <c r="O25" s="83"/>
      <c r="P25" s="83"/>
      <c r="Q25" s="83"/>
      <c r="R25" s="83"/>
      <c r="S25" s="83"/>
      <c r="T25" s="83"/>
      <c r="U25" s="83"/>
      <c r="V25" s="83"/>
      <c r="W25" s="83"/>
      <c r="X25" s="83"/>
      <c r="Y25" s="83"/>
      <c r="Z25" s="83"/>
    </row>
    <row r="26" spans="1:26" ht="45" customHeight="1" thickTop="1" thickBot="1" x14ac:dyDescent="0.3">
      <c r="A26" s="69" t="s">
        <v>179</v>
      </c>
      <c r="B26" s="126" t="s">
        <v>195</v>
      </c>
      <c r="C26" s="127"/>
      <c r="D26" s="127"/>
      <c r="E26" s="127"/>
      <c r="F26" s="127"/>
      <c r="G26" s="127"/>
      <c r="H26" s="127"/>
      <c r="I26" s="127"/>
      <c r="J26" s="127"/>
      <c r="K26" s="127"/>
      <c r="L26" s="127"/>
      <c r="M26" s="128"/>
    </row>
    <row r="27" spans="1:26" ht="60" customHeight="1" thickTop="1" thickBot="1" x14ac:dyDescent="0.3">
      <c r="A27" s="72" t="s">
        <v>134</v>
      </c>
      <c r="B27" s="72" t="s">
        <v>143</v>
      </c>
      <c r="C27" s="72" t="s">
        <v>144</v>
      </c>
      <c r="D27" s="72" t="s">
        <v>118</v>
      </c>
      <c r="E27" s="72" t="s">
        <v>130</v>
      </c>
      <c r="F27" s="81" t="s">
        <v>131</v>
      </c>
      <c r="G27" s="73" t="s">
        <v>135</v>
      </c>
      <c r="H27" s="72" t="s">
        <v>136</v>
      </c>
      <c r="I27" s="72" t="s">
        <v>132</v>
      </c>
      <c r="J27" s="72" t="s">
        <v>133</v>
      </c>
      <c r="K27" s="72" t="s">
        <v>137</v>
      </c>
      <c r="L27" s="72" t="s">
        <v>192</v>
      </c>
      <c r="M27" s="87" t="s">
        <v>193</v>
      </c>
    </row>
    <row r="28" spans="1:26" ht="18.95" customHeight="1" thickTop="1" thickBot="1" x14ac:dyDescent="0.3">
      <c r="A28" s="62"/>
      <c r="B28" s="74" t="str">
        <f>IF(A28=$U$29,$V$29,IF(A28=$U$30,$V$30,IF(A28=$U$31,$V$31,IF(A28=$U$32,$V$32,IF(A28=$U$33,$V$33,IF(A28=$W$29,$X$29,IF(A28=$W$30,$X$30,IF(A28=$W$31,$X$31,IF(A28=$W$32,$X$32,IF(A28=$W$33,$X$33,IF(A28=$Y$29,$Z$29,IF(A28=$Y$30,$Z$30," "))))))))))))</f>
        <v xml:space="preserve"> </v>
      </c>
      <c r="C28" s="74" t="str">
        <f t="shared" ref="C28:C33" si="7">IF(A28=$N$29,$O$29,IF(A28=$N$30,$O$30,IF(A28=$N$31,$O$31,IF(A28=$N$32,$O$32,IF(A28=$N$33,$O$33,IF(A28=$P$29,$Q$29,IF(A28=$P$30,$Q$30,IF(A28=$P$31,$Q$31,IF(A28=$P$32,$Q$32,IF(A28=$P$33,$Q$33,IF(A28=$R$29,$S$29,IF(A28=$R$30,$S$30," "))))))))))))</f>
        <v xml:space="preserve"> </v>
      </c>
      <c r="D28" s="63"/>
      <c r="E28" s="64"/>
      <c r="F28" s="64"/>
      <c r="G28" s="65"/>
      <c r="H28" s="64"/>
      <c r="I28" s="64"/>
      <c r="J28" s="75">
        <f>IFERROR(($F28-$I28/9.5)," ")</f>
        <v>0</v>
      </c>
      <c r="K28" s="84">
        <f>IFERROR(($H28-$I28/9.5)," ")</f>
        <v>0</v>
      </c>
      <c r="L28" s="75" t="str">
        <f t="shared" ref="L28:L33" si="8">IFERROR((ROUND($J28,2)*$B28*$D28+ROUND($K28,2)*$C28*$D28)," ")</f>
        <v xml:space="preserve"> </v>
      </c>
      <c r="M28" s="75" t="str">
        <f>IFERROR(((($B28+$C28)*$D28*$Q$4+$L28))," ")</f>
        <v xml:space="preserve"> </v>
      </c>
      <c r="N28" s="130" t="s">
        <v>189</v>
      </c>
      <c r="O28" s="130"/>
      <c r="P28" s="130"/>
      <c r="Q28" s="130"/>
      <c r="R28" s="130"/>
      <c r="S28" s="130"/>
      <c r="T28" s="77"/>
      <c r="U28" s="99" t="s">
        <v>190</v>
      </c>
      <c r="V28" s="99"/>
      <c r="W28" s="99"/>
      <c r="X28" s="99"/>
      <c r="Y28" s="99"/>
      <c r="Z28" s="99"/>
    </row>
    <row r="29" spans="1:26" ht="18.95" customHeight="1" thickTop="1" thickBot="1" x14ac:dyDescent="0.3">
      <c r="A29" s="62"/>
      <c r="B29" s="74" t="str">
        <f>IF(A29=$U$29,$V$29,IF(A29=$U$30,$V$30,IF(A29=$U$31,$V$31,IF(A29=$U$32,$V$32,IF(A29=$U$33,$V$33,IF(A29=$W$29,$X$29,IF(A29=$W$30,$X$30,IF(A29=$W$31,$X$31,IF(A29=$W$32,$X$32,IF(A29=$W$33,$X$33,IF(A29=$Y$29,$Z$29,IF(A29=$Y$30,$Z$30," "))))))))))))</f>
        <v xml:space="preserve"> </v>
      </c>
      <c r="C29" s="74" t="str">
        <f t="shared" si="7"/>
        <v xml:space="preserve"> </v>
      </c>
      <c r="D29" s="63"/>
      <c r="E29" s="64"/>
      <c r="F29" s="64"/>
      <c r="G29" s="65"/>
      <c r="H29" s="64"/>
      <c r="I29" s="64"/>
      <c r="J29" s="75">
        <f t="shared" ref="J29:J33" si="9">IFERROR(($F29-$I29/9.5)," ")</f>
        <v>0</v>
      </c>
      <c r="K29" s="84">
        <f t="shared" ref="K29:K33" si="10">IFERROR(($H29-$I29/9.5)," ")</f>
        <v>0</v>
      </c>
      <c r="L29" s="75" t="str">
        <f t="shared" si="8"/>
        <v xml:space="preserve"> </v>
      </c>
      <c r="M29" s="75" t="str">
        <f t="shared" ref="M29:M33" si="11">IFERROR(((($B29+$C29)*$D29*$Q$4+$L29))," ")</f>
        <v xml:space="preserve"> </v>
      </c>
      <c r="N29" s="79">
        <v>44562</v>
      </c>
      <c r="O29" s="80">
        <v>12</v>
      </c>
      <c r="P29" s="79">
        <v>44713</v>
      </c>
      <c r="Q29" s="80">
        <v>7</v>
      </c>
      <c r="R29" s="79">
        <v>44866</v>
      </c>
      <c r="S29" s="80">
        <v>2</v>
      </c>
      <c r="U29" s="79">
        <v>44562</v>
      </c>
      <c r="V29" s="80">
        <v>0</v>
      </c>
      <c r="W29" s="79">
        <v>44713</v>
      </c>
      <c r="X29" s="80">
        <v>5</v>
      </c>
      <c r="Y29" s="79">
        <v>44866</v>
      </c>
      <c r="Z29" s="80">
        <v>10</v>
      </c>
    </row>
    <row r="30" spans="1:26" ht="18.95" customHeight="1" thickTop="1" thickBot="1" x14ac:dyDescent="0.3">
      <c r="A30" s="62"/>
      <c r="B30" s="74" t="str">
        <f>IF(A30=$U$29,$V$29,IF(A30=$U$30,$V$30,IF(A30=$U$31,$V$31,IF(A30=$U$32,$V$32,IF(A30=$U$33,$V$33,IF(A30=$W$29,$X$29,IF(A30=$W$30,$X$30,IF(A30=$W$31,$X$31,IF(A30=$W$32,$X$32,IF(A30=$W$33,$X$33,IF(A30=$Y$29,$Z$29,IF(A30=$Y$30,$Z$30," "))))))))))))</f>
        <v xml:space="preserve"> </v>
      </c>
      <c r="C30" s="74" t="str">
        <f t="shared" si="7"/>
        <v xml:space="preserve"> </v>
      </c>
      <c r="D30" s="63"/>
      <c r="E30" s="64"/>
      <c r="F30" s="64"/>
      <c r="G30" s="65"/>
      <c r="H30" s="64"/>
      <c r="I30" s="64"/>
      <c r="J30" s="75">
        <f t="shared" si="9"/>
        <v>0</v>
      </c>
      <c r="K30" s="84">
        <f t="shared" si="10"/>
        <v>0</v>
      </c>
      <c r="L30" s="75" t="str">
        <f t="shared" si="8"/>
        <v xml:space="preserve"> </v>
      </c>
      <c r="M30" s="75" t="str">
        <f t="shared" si="11"/>
        <v xml:space="preserve"> </v>
      </c>
      <c r="N30" s="79">
        <v>44593</v>
      </c>
      <c r="O30" s="80">
        <v>11</v>
      </c>
      <c r="P30" s="79">
        <v>44743</v>
      </c>
      <c r="Q30" s="80">
        <v>6</v>
      </c>
      <c r="R30" s="79">
        <v>44896</v>
      </c>
      <c r="S30" s="80">
        <v>1</v>
      </c>
      <c r="U30" s="79">
        <v>44593</v>
      </c>
      <c r="V30" s="80">
        <v>1</v>
      </c>
      <c r="W30" s="79">
        <v>44743</v>
      </c>
      <c r="X30" s="80">
        <v>6</v>
      </c>
      <c r="Y30" s="79">
        <v>44896</v>
      </c>
      <c r="Z30" s="80">
        <v>11</v>
      </c>
    </row>
    <row r="31" spans="1:26" ht="18.95" customHeight="1" thickTop="1" thickBot="1" x14ac:dyDescent="0.3">
      <c r="A31" s="62"/>
      <c r="B31" s="74" t="str">
        <f>IF(A31=$U$29,$V$29,IF(A31=$U$30,$V$30,IF(A31=$U$31,$V$31,IF(A31=$U$32,$V$32,IF(A31=$U$33,$V$33,IF(A31=$W$29,$X$29,IF(A31=$W$30,$X$30,IF(A31=$W$31,$X$31,IF(A31=$W$32,$X$32,IF(A31=$W$33,$X$33,IF(A31=$Y$29,$Z$29,IF(A31=$Y$30,$Z$30," "))))))))))))</f>
        <v xml:space="preserve"> </v>
      </c>
      <c r="C31" s="74" t="str">
        <f t="shared" si="7"/>
        <v xml:space="preserve"> </v>
      </c>
      <c r="D31" s="63"/>
      <c r="E31" s="64"/>
      <c r="F31" s="64"/>
      <c r="G31" s="65"/>
      <c r="H31" s="64"/>
      <c r="I31" s="64"/>
      <c r="J31" s="75">
        <f t="shared" si="9"/>
        <v>0</v>
      </c>
      <c r="K31" s="84">
        <f t="shared" si="10"/>
        <v>0</v>
      </c>
      <c r="L31" s="75" t="str">
        <f t="shared" si="8"/>
        <v xml:space="preserve"> </v>
      </c>
      <c r="M31" s="75" t="str">
        <f t="shared" si="11"/>
        <v xml:space="preserve"> </v>
      </c>
      <c r="N31" s="79">
        <v>44621</v>
      </c>
      <c r="O31" s="80">
        <v>10</v>
      </c>
      <c r="P31" s="79">
        <v>44774</v>
      </c>
      <c r="Q31" s="80">
        <v>5</v>
      </c>
      <c r="R31" s="80"/>
      <c r="S31" s="80"/>
      <c r="U31" s="79">
        <v>44621</v>
      </c>
      <c r="V31" s="80">
        <v>2</v>
      </c>
      <c r="W31" s="79">
        <v>44774</v>
      </c>
      <c r="X31" s="80">
        <v>7</v>
      </c>
      <c r="Y31" s="80"/>
      <c r="Z31" s="80"/>
    </row>
    <row r="32" spans="1:26" ht="18.95" customHeight="1" thickTop="1" thickBot="1" x14ac:dyDescent="0.3">
      <c r="A32" s="62"/>
      <c r="B32" s="74" t="str">
        <f>IF(A32=$U$29,$V$29,IF(A32=$U$30,$V$30,IF(A32=$U$31,$V$31,IF(A32=$U$32,$V$32,IF(A32=$U$33,$V$33,IF(A32=$W$29,$X$29,IF(A32=$W$30,$X$30,IF(A32=$W$31,$X$31,IF(A32=$W$32,$X$32,IF(A32=$W$33,$X$33,IF(A32=$Y$29,$Z$29,IF(A32=$Y$30,$Z$30," "))))))))))))</f>
        <v xml:space="preserve"> </v>
      </c>
      <c r="C32" s="74" t="str">
        <f t="shared" si="7"/>
        <v xml:space="preserve"> </v>
      </c>
      <c r="D32" s="63"/>
      <c r="E32" s="64"/>
      <c r="F32" s="64"/>
      <c r="G32" s="65"/>
      <c r="H32" s="64"/>
      <c r="I32" s="64"/>
      <c r="J32" s="75">
        <f t="shared" si="9"/>
        <v>0</v>
      </c>
      <c r="K32" s="84">
        <f t="shared" si="10"/>
        <v>0</v>
      </c>
      <c r="L32" s="75" t="str">
        <f t="shared" si="8"/>
        <v xml:space="preserve"> </v>
      </c>
      <c r="M32" s="75" t="str">
        <f t="shared" si="11"/>
        <v xml:space="preserve"> </v>
      </c>
      <c r="N32" s="79">
        <v>44652</v>
      </c>
      <c r="O32" s="80">
        <v>9</v>
      </c>
      <c r="P32" s="79">
        <v>44805</v>
      </c>
      <c r="Q32" s="80">
        <v>4</v>
      </c>
      <c r="R32" s="80"/>
      <c r="S32" s="80"/>
      <c r="U32" s="79">
        <v>44652</v>
      </c>
      <c r="V32" s="80">
        <v>3</v>
      </c>
      <c r="W32" s="79">
        <v>44805</v>
      </c>
      <c r="X32" s="80">
        <v>8</v>
      </c>
      <c r="Y32" s="80"/>
      <c r="Z32" s="80"/>
    </row>
    <row r="33" spans="1:26" ht="18.95" customHeight="1" thickTop="1" thickBot="1" x14ac:dyDescent="0.3">
      <c r="A33" s="62"/>
      <c r="B33" s="74" t="str">
        <f>IF(A33=$U$29,$V$29,IF(A33=$U$30,$V$30,IF(A33=$U$31,$V$31,IF(A33=$U$32,$V$32,IF(A33=$U$33,$V$33,IF(A33=$W$29,$X$29,IF(A33=$W$30,$X$30,IF(A33=$W$31,$X$31,IF(A33=$W$32,$X$32,IF(A33=$W$33,$X$33,IF(A33=$Y$29,$Z$29,IF(A33=$Y$30,$Z$30," "))))))))))))</f>
        <v xml:space="preserve"> </v>
      </c>
      <c r="C33" s="74" t="str">
        <f t="shared" si="7"/>
        <v xml:space="preserve"> </v>
      </c>
      <c r="D33" s="63"/>
      <c r="E33" s="64"/>
      <c r="F33" s="64"/>
      <c r="G33" s="65"/>
      <c r="H33" s="64"/>
      <c r="I33" s="64"/>
      <c r="J33" s="75">
        <f t="shared" si="9"/>
        <v>0</v>
      </c>
      <c r="K33" s="84">
        <f t="shared" si="10"/>
        <v>0</v>
      </c>
      <c r="L33" s="75" t="str">
        <f t="shared" si="8"/>
        <v xml:space="preserve"> </v>
      </c>
      <c r="M33" s="75" t="str">
        <f t="shared" si="11"/>
        <v xml:space="preserve"> </v>
      </c>
      <c r="N33" s="79">
        <v>44682</v>
      </c>
      <c r="O33" s="80">
        <v>8</v>
      </c>
      <c r="P33" s="79">
        <v>44835</v>
      </c>
      <c r="Q33" s="80">
        <v>3</v>
      </c>
      <c r="R33" s="80"/>
      <c r="S33" s="80"/>
      <c r="U33" s="79">
        <v>44682</v>
      </c>
      <c r="V33" s="80">
        <v>4</v>
      </c>
      <c r="W33" s="79">
        <v>44835</v>
      </c>
      <c r="X33" s="80">
        <v>9</v>
      </c>
      <c r="Y33" s="80"/>
      <c r="Z33" s="80"/>
    </row>
    <row r="34" spans="1:26" ht="15" customHeight="1" thickTop="1" x14ac:dyDescent="0.25"/>
    <row r="35" spans="1:26" ht="15" customHeight="1" thickBot="1" x14ac:dyDescent="0.3"/>
    <row r="36" spans="1:26" ht="45" customHeight="1" thickTop="1" thickBot="1" x14ac:dyDescent="0.3">
      <c r="A36" s="69" t="s">
        <v>201</v>
      </c>
      <c r="B36" s="126" t="s">
        <v>196</v>
      </c>
      <c r="C36" s="127"/>
      <c r="D36" s="127"/>
      <c r="E36" s="127"/>
      <c r="F36" s="127"/>
      <c r="G36" s="127"/>
      <c r="H36" s="127"/>
      <c r="I36" s="128"/>
    </row>
    <row r="37" spans="1:26" ht="60" customHeight="1" thickTop="1" thickBot="1" x14ac:dyDescent="0.3">
      <c r="A37" s="72" t="s">
        <v>168</v>
      </c>
      <c r="B37" s="73" t="s">
        <v>177</v>
      </c>
      <c r="C37" s="72" t="s">
        <v>118</v>
      </c>
      <c r="D37" s="72" t="s">
        <v>135</v>
      </c>
      <c r="E37" s="72" t="s">
        <v>136</v>
      </c>
      <c r="F37" s="72" t="s">
        <v>132</v>
      </c>
      <c r="G37" s="72" t="s">
        <v>137</v>
      </c>
      <c r="H37" s="72" t="s">
        <v>192</v>
      </c>
      <c r="I37" s="72" t="s">
        <v>193</v>
      </c>
    </row>
    <row r="38" spans="1:26" ht="18.95" customHeight="1" thickTop="1" thickBot="1" x14ac:dyDescent="0.3">
      <c r="A38" s="62"/>
      <c r="B38" s="74" t="str">
        <f>IF(A38=$P$39,$Q$39,IF(A38=$P$40,$Q$40,IF(A38=$P$41,$Q$41,IF(A38=$P$42,$Q$42,IF(A38=$P$43,$Q$43,IF(A38=$R$39,$S$39,IF(A38=$R$40,$S$40,IF(A38=$R$41,$S$41,IF(A38=$R$42,$S$42,IF(A38=$R$43,$S$43,IF(A38=$T$39,$U$39,IF(A38=$T$40,$U$40," "))))))))))))</f>
        <v xml:space="preserve"> </v>
      </c>
      <c r="C38" s="63"/>
      <c r="D38" s="64"/>
      <c r="E38" s="64"/>
      <c r="F38" s="64"/>
      <c r="G38" s="75">
        <f>IFERROR(($E38-$F38/9.5)," ")</f>
        <v>0</v>
      </c>
      <c r="H38" s="75" t="str">
        <f>IFERROR((ROUND($G38,2)*$B38*$C38)," ")</f>
        <v xml:space="preserve"> </v>
      </c>
      <c r="I38" s="75" t="str">
        <f t="shared" ref="I38:I43" si="12">IFERROR(($Q$4*$B38*$C38+$H38)," ")</f>
        <v xml:space="preserve"> </v>
      </c>
      <c r="P38" s="129" t="s">
        <v>189</v>
      </c>
      <c r="Q38" s="129"/>
      <c r="R38" s="129"/>
      <c r="S38" s="129"/>
      <c r="T38" s="129"/>
      <c r="U38" s="129"/>
    </row>
    <row r="39" spans="1:26" ht="18.95" customHeight="1" thickTop="1" thickBot="1" x14ac:dyDescent="0.3">
      <c r="A39" s="62"/>
      <c r="B39" s="74" t="str">
        <f t="shared" ref="B39:B43" si="13">IF(A39=$P$39,$Q$39,IF(A39=$P$40,$Q$40,IF(A39=$P$41,$Q$41,IF(A39=$P$42,$Q$42,IF(A39=$P$43,$Q$43,IF(A39=$R$39,$S$39,IF(A39=$R$40,$S$40,IF(A39=$R$41,$S$41,IF(A39=$R$42,$S$42,IF(A39=$R$43,$S$43,IF(A39=$T$39,$U$39,IF(A39=$T$40,$U$40," "))))))))))))</f>
        <v xml:space="preserve"> </v>
      </c>
      <c r="C39" s="63"/>
      <c r="D39" s="64"/>
      <c r="E39" s="64"/>
      <c r="F39" s="64"/>
      <c r="G39" s="75">
        <f t="shared" ref="G39:G43" si="14">IFERROR(($E39-$F39/9.5)," ")</f>
        <v>0</v>
      </c>
      <c r="H39" s="75" t="str">
        <f t="shared" ref="H39:H43" si="15">IFERROR((ROUND($G39,2)*$B39*$C39)," ")</f>
        <v xml:space="preserve"> </v>
      </c>
      <c r="I39" s="75" t="str">
        <f t="shared" si="12"/>
        <v xml:space="preserve"> </v>
      </c>
      <c r="P39" s="79">
        <v>44197</v>
      </c>
      <c r="Q39" s="80">
        <v>0</v>
      </c>
      <c r="R39" s="79">
        <v>44348</v>
      </c>
      <c r="S39" s="80">
        <v>5</v>
      </c>
      <c r="T39" s="79">
        <v>44501</v>
      </c>
      <c r="U39" s="80">
        <v>10</v>
      </c>
    </row>
    <row r="40" spans="1:26" ht="18.95" customHeight="1" thickTop="1" thickBot="1" x14ac:dyDescent="0.3">
      <c r="A40" s="62"/>
      <c r="B40" s="74" t="str">
        <f t="shared" si="13"/>
        <v xml:space="preserve"> </v>
      </c>
      <c r="C40" s="63"/>
      <c r="D40" s="64"/>
      <c r="E40" s="64"/>
      <c r="F40" s="64"/>
      <c r="G40" s="75">
        <f t="shared" si="14"/>
        <v>0</v>
      </c>
      <c r="H40" s="75" t="str">
        <f t="shared" si="15"/>
        <v xml:space="preserve"> </v>
      </c>
      <c r="I40" s="75" t="str">
        <f t="shared" si="12"/>
        <v xml:space="preserve"> </v>
      </c>
      <c r="P40" s="79">
        <v>44228</v>
      </c>
      <c r="Q40" s="80">
        <v>1</v>
      </c>
      <c r="R40" s="79">
        <v>44378</v>
      </c>
      <c r="S40" s="80">
        <v>6</v>
      </c>
      <c r="T40" s="79">
        <v>44531</v>
      </c>
      <c r="U40" s="80">
        <v>11</v>
      </c>
    </row>
    <row r="41" spans="1:26" ht="18.95" customHeight="1" thickTop="1" thickBot="1" x14ac:dyDescent="0.3">
      <c r="A41" s="62"/>
      <c r="B41" s="74" t="str">
        <f t="shared" si="13"/>
        <v xml:space="preserve"> </v>
      </c>
      <c r="C41" s="63"/>
      <c r="D41" s="64"/>
      <c r="E41" s="64"/>
      <c r="F41" s="64"/>
      <c r="G41" s="75">
        <f t="shared" si="14"/>
        <v>0</v>
      </c>
      <c r="H41" s="75" t="str">
        <f t="shared" si="15"/>
        <v xml:space="preserve"> </v>
      </c>
      <c r="I41" s="75" t="str">
        <f t="shared" si="12"/>
        <v xml:space="preserve"> </v>
      </c>
      <c r="P41" s="79">
        <v>44256</v>
      </c>
      <c r="Q41" s="80">
        <v>2</v>
      </c>
      <c r="R41" s="79">
        <v>44409</v>
      </c>
      <c r="S41" s="80">
        <v>7</v>
      </c>
      <c r="T41" s="80"/>
      <c r="U41" s="80"/>
    </row>
    <row r="42" spans="1:26" ht="18.95" customHeight="1" thickTop="1" thickBot="1" x14ac:dyDescent="0.3">
      <c r="A42" s="62"/>
      <c r="B42" s="74" t="str">
        <f t="shared" si="13"/>
        <v xml:space="preserve"> </v>
      </c>
      <c r="C42" s="63"/>
      <c r="D42" s="64"/>
      <c r="E42" s="64"/>
      <c r="F42" s="64"/>
      <c r="G42" s="75">
        <f t="shared" si="14"/>
        <v>0</v>
      </c>
      <c r="H42" s="75" t="str">
        <f t="shared" si="15"/>
        <v xml:space="preserve"> </v>
      </c>
      <c r="I42" s="75" t="str">
        <f t="shared" si="12"/>
        <v xml:space="preserve"> </v>
      </c>
      <c r="P42" s="79">
        <v>44287</v>
      </c>
      <c r="Q42" s="80">
        <v>3</v>
      </c>
      <c r="R42" s="79">
        <v>44440</v>
      </c>
      <c r="S42" s="80">
        <v>8</v>
      </c>
      <c r="T42" s="80"/>
      <c r="U42" s="80"/>
    </row>
    <row r="43" spans="1:26" ht="18.95" customHeight="1" thickTop="1" thickBot="1" x14ac:dyDescent="0.3">
      <c r="A43" s="62"/>
      <c r="B43" s="74" t="str">
        <f t="shared" si="13"/>
        <v xml:space="preserve"> </v>
      </c>
      <c r="C43" s="63"/>
      <c r="D43" s="64"/>
      <c r="E43" s="64"/>
      <c r="F43" s="64"/>
      <c r="G43" s="75">
        <f t="shared" si="14"/>
        <v>0</v>
      </c>
      <c r="H43" s="75" t="str">
        <f t="shared" si="15"/>
        <v xml:space="preserve"> </v>
      </c>
      <c r="I43" s="75" t="str">
        <f t="shared" si="12"/>
        <v xml:space="preserve"> </v>
      </c>
      <c r="P43" s="79">
        <v>44317</v>
      </c>
      <c r="Q43" s="80">
        <v>4</v>
      </c>
      <c r="R43" s="79">
        <v>44470</v>
      </c>
      <c r="S43" s="80">
        <v>9</v>
      </c>
      <c r="T43" s="80"/>
      <c r="U43" s="80"/>
    </row>
    <row r="44" spans="1:26" ht="15" customHeight="1" thickTop="1" thickBot="1" x14ac:dyDescent="0.3">
      <c r="B44" s="88"/>
      <c r="C44" s="88"/>
      <c r="D44" s="88"/>
    </row>
    <row r="45" spans="1:26" ht="16.5" thickTop="1" thickBot="1" x14ac:dyDescent="0.3">
      <c r="A45" s="122" t="s">
        <v>138</v>
      </c>
      <c r="B45" s="124"/>
      <c r="C45" s="124"/>
      <c r="D45" s="124"/>
      <c r="E45" s="124"/>
      <c r="F45" s="124"/>
      <c r="G45" s="124"/>
      <c r="H45" s="124"/>
      <c r="I45" s="124"/>
      <c r="J45" s="124"/>
      <c r="K45" s="124"/>
      <c r="L45" s="124"/>
      <c r="M45" s="124"/>
    </row>
    <row r="46" spans="1:26" ht="16.5" thickTop="1" thickBot="1" x14ac:dyDescent="0.3">
      <c r="A46" s="123"/>
      <c r="B46" s="124"/>
      <c r="C46" s="124"/>
      <c r="D46" s="124"/>
      <c r="E46" s="124"/>
      <c r="F46" s="124"/>
      <c r="G46" s="124"/>
      <c r="H46" s="124"/>
      <c r="I46" s="124"/>
      <c r="J46" s="124"/>
      <c r="K46" s="124"/>
      <c r="L46" s="124"/>
      <c r="M46" s="124"/>
    </row>
    <row r="47" spans="1:26" ht="15.75" thickTop="1" x14ac:dyDescent="0.25"/>
  </sheetData>
  <sheetProtection sheet="1" objects="1" scenarios="1"/>
  <mergeCells count="19">
    <mergeCell ref="A1:B1"/>
    <mergeCell ref="C1:E1"/>
    <mergeCell ref="A2:B2"/>
    <mergeCell ref="C2:H2"/>
    <mergeCell ref="A3:B3"/>
    <mergeCell ref="C3:H3"/>
    <mergeCell ref="A45:A46"/>
    <mergeCell ref="B45:M46"/>
    <mergeCell ref="N4:P4"/>
    <mergeCell ref="B6:G6"/>
    <mergeCell ref="B16:L16"/>
    <mergeCell ref="B26:M26"/>
    <mergeCell ref="B36:I36"/>
    <mergeCell ref="P38:U38"/>
    <mergeCell ref="N28:S28"/>
    <mergeCell ref="J8:K8"/>
    <mergeCell ref="N8:S8"/>
    <mergeCell ref="J9:K9"/>
    <mergeCell ref="N18:S18"/>
  </mergeCells>
  <dataValidations count="22">
    <dataValidation type="list" errorStyle="warning" allowBlank="1" showInputMessage="1" showErrorMessage="1" errorTitle="Falscher Ausbildungsbeginn" error="Bitte wählen Sie ein vorgegebenes Datum aus." promptTitle="Ausbildungsbeginn 2024" prompt="Bitte geben Sie den geplanten Ausbildungsbeginn in 2024 an._x000a_" sqref="A8:A13" xr:uid="{00000000-0002-0000-0100-000000000000}">
      <formula1>$W$2:$W$6</formula1>
    </dataValidation>
    <dataValidation type="list" errorStyle="warning" allowBlank="1" showInputMessage="1" showErrorMessage="1" errorTitle="Falscher Ausbildungsbeginn" error="Bitte wählen Sie ein vorgegebenes Datum aus." promptTitle="Ausbildungsbeginn 2022" prompt="Bitte geben Sie den Ausbildungsbeginn in 2022 an_x000a_" sqref="A28:A33" xr:uid="{00000000-0002-0000-0100-000002000000}">
      <formula1>$U$2:$U$4</formula1>
    </dataValidation>
    <dataValidation type="list" errorStyle="warning" operator="equal" allowBlank="1" showInputMessage="1" showErrorMessage="1" errorTitle="Falscher Ausbildungsbeginn" error="Bitte wählen Sie ein vorgegebenes Datum aus." promptTitle="Ausbildungsbeginn 2021" prompt="Bitte geben Sie den Ausbildungsbeginn in 2021 an_x000a_" sqref="A38:A43" xr:uid="{00000000-0002-0000-0100-000003000000}">
      <formula1>$T$2:$T$5</formula1>
    </dataValidation>
    <dataValidation allowBlank="1" showInputMessage="1" showErrorMessage="1" prompt="Die Anzahl der Ausbildungsmonate wird automatisch berechnet._x000a_" sqref="B8:B13 B18:C23 B28:C33 B38:B43" xr:uid="{00000000-0002-0000-0100-000004000000}"/>
    <dataValidation allowBlank="1" showInputMessage="1" showErrorMessage="1" prompt="Geben Sie bitte die Anzahl der Auszubildenden ein, die zum geplanten Ausbildungsbeginn eingestellt werden sollen._x000a_" sqref="C8:C13" xr:uid="{00000000-0002-0000-0100-000005000000}"/>
    <dataValidation allowBlank="1" showInputMessage="1" showErrorMessage="1" prompt="Geben Sie bitte die Anzahl der Auszubildenden ein, die zum geplanten Ausbildungsbeginn eingestellt werden sollen oder eingestellt wurden._x000a_" sqref="D18:D23" xr:uid="{00000000-0002-0000-0100-000006000000}"/>
    <dataValidation allowBlank="1" showInputMessage="1" showErrorMessage="1" prompt="Geben Sie bitte die Anzahl der Auszubildenden ein, die zum genannten Ausbildungsbeginn eingestellt wurden._x000a_" sqref="D28:D33 C38:C43" xr:uid="{00000000-0002-0000-0100-000007000000}"/>
    <dataValidation type="decimal" operator="lessThan" allowBlank="1" showInputMessage="1" showErrorMessage="1" errorTitle="Ungültige Ausbildungsvergütung" error="Bitte geben Sie die Ø monatliche Ausbildungsvergütung für nur eine/n Auszubildende/n an. Für geförderte Auszubildende geben Sie bitte die Ausbildungsvergütung lt. Ausbildungsvertrag an." prompt="Geben Sie bitte die Ø Ausbildungsvergütung für eine/n Auszubildende/n pro Monat ein._x000a_" sqref="D8:D13 E18:E23 E28:E33 D38:D43" xr:uid="{00000000-0002-0000-0100-000008000000}">
      <formula1>2000</formula1>
    </dataValidation>
    <dataValidation type="custom" allowBlank="1" showInputMessage="1" showErrorMessage="1" errorTitle="zu niedrige Ausbildungsvergütung" error="Bitte geben Sie die monatliche Ausbildungsvergütung im 2. Lehrjahr ein. Diese muss höher als die Ausbildungsvergütung im 1. Lehrjahr sein." prompt="Geben Sie bitte die Ø Ausbildungsvergütung für eine/n Auszubildende/n pro Monat ein._x000a_" sqref="G18:G23" xr:uid="{00000000-0002-0000-0100-000009000000}">
      <formula1>G18&gt;E18</formula1>
    </dataValidation>
    <dataValidation type="custom" allowBlank="1" showInputMessage="1" showErrorMessage="1" errorTitle="ungültige Ausbildungsvergütung" error="Bitte geben Sie die monatliche Ausbildungsvergütung im 3. Lehrjahr ein. Diese muss höher als die Ausbildungsvergütung im 2. Lehrjahr sein." prompt="Geben Sie bitte die Ø Ausbildungsvergütung für eine/n Auszubildende/n pro Monat ein._x000a_" sqref="G28:G33" xr:uid="{00000000-0002-0000-0100-00000A000000}">
      <formula1>G28&gt;E28</formula1>
    </dataValidation>
    <dataValidation type="custom" allowBlank="1" showInputMessage="1" showErrorMessage="1" errorTitle="ungültige Arbeitgeber-Bruttok." error="Bitte geben Sie die Ø monatlichen Arbeitgeber-Bruttokosten je Auszubildendem an. Die Arbeitgeber-Bruttokosten sind ca. 25 % höher als die Ausbildungsvergütungen." prompt="Geben Sie bitte die Ø monatlichen Arbeitgeber-Bruttokosten für eine/n Auszubildende/n ein. Die AG-Bruttokosten sind ca. 25 % höher als die Ausbildungsvergütungen. Für geförderte Auszubildende geben Sie bitte die AG-Bruttokosten ohne die Förderung an!_x000a_" sqref="E8:E13 E38:E43" xr:uid="{00000000-0002-0000-0100-00000B000000}">
      <formula1>E8&gt;D8</formula1>
    </dataValidation>
    <dataValidation type="custom" allowBlank="1" showInputMessage="1" showErrorMessage="1" errorTitle="Ungültige Arbeitgeber-Bruttok." error="Bitte geben Sie die Ø monatlichen Arbeitgeber-Bruttokosten je Auszubildendem an. Die Arbeitgeber-Bruttokosten sind ca. 25 % höher als die Ausbildungsvergütungen." prompt="Geben Sie bitte die Ø monatlichen Arbeitgeber-Bruttokosten für eine/n Auszubildende/n ein. Die AG-Bruttokosten sind ca. 25 % höher als die Ausbildungsvergütungen. Für geförderte Auszubildende geben Sie bitte die AG-Bruttokosten ohne die Förderung an!_x000a_" sqref="F18:F23" xr:uid="{00000000-0002-0000-0100-00000C000000}">
      <formula1>F18&gt;E18</formula1>
    </dataValidation>
    <dataValidation type="custom" allowBlank="1" showInputMessage="1" showErrorMessage="1" errorTitle="ungültige Arbeitgeber-Bruttok." error="Bitte geben Sie die monatlichen Arbeitgeber-Bruttokosten im 2. Lehrjahr ein. Diese müssen höher als die Arbeitgeber-Bruttokosten im 1. Lehrjahr sein." prompt="Geben Sie bitte die Ø monatlichen Arbeitgeber-Bruttokosten für eine/n Auszubildende/n ein. Die AG-Bruttokosten sind ca. 25 % höher als die Ausbildungsvergütungen. Für geförderte Auszubildende geben Sie bitte die AG-Bruttokosten ohne die Förderung an!_x000a_" sqref="H18:H23 F28:F33" xr:uid="{00000000-0002-0000-0100-00000D000000}">
      <formula1>F18&gt;D18</formula1>
    </dataValidation>
    <dataValidation type="custom" allowBlank="1" showInputMessage="1" showErrorMessage="1" errorTitle="ungültige Arbeitgeber-Bruttok." error="Bitte geben Sie die monatlichen Arbeitgeber-Bruttokosten im 3. Lehrjahr ein. Diese müssen höher als die Arbeitgeber-Bruttokosten im 2. Lehrjahr sein." prompt="Geben Sie bitte die Ø monatlichen Arbeitgeber-Bruttokosten für eine/n Auszubildende/n ein. Die AG-Bruttokosten sind ca. 25 % höher als die Ausbildungsvergütungen. Für geförderte Auszubildende geben Sie bitte die AG-Bruttokosten ohne die Förderung an!_x000a_" sqref="H28:H33" xr:uid="{00000000-0002-0000-0100-00000E000000}">
      <formula1>H28&gt;F28</formula1>
    </dataValidation>
    <dataValidation type="decimal" operator="lessThan" allowBlank="1" showInputMessage="1" showErrorMessage="1" errorTitle="ungültiger Wert" error="Bitte geben Sie die Ø monatlichen Arbeitgeber-Bruttokosten für eine Pflegefachkraft an." prompt="Bitte geben Sie die durchschnittlichen monatlichen Arbeitgeber-Bruttokosten einer examinierten Pflegefachkraft ohne Zusatzfunktion und/oder ohne Leitungsfunktion zum Zeitpunkt der Meldung bezogen auf eine Vollkraft an._x000a_" sqref="I18:I23 I28:I33 F38:F43" xr:uid="{00000000-0002-0000-0100-00000F000000}">
      <formula1>10000</formula1>
    </dataValidation>
    <dataValidation allowBlank="1" showInputMessage="1" showErrorMessage="1" prompt="AG-Brutto Pflegefachkraft / 9,5 - AG-Brutto ab 2. Lehrjahr_x000a_" sqref="J18:J23 J28:J33" xr:uid="{00000000-0002-0000-0100-000010000000}"/>
    <dataValidation allowBlank="1" showInputMessage="1" showErrorMessage="1" prompt="AG-Brutto Pflegefachkraft / 9,5 - AG-Brutto ab 3. Lehrjahr_x000a_" sqref="K28:K33" xr:uid="{00000000-0002-0000-0100-000011000000}"/>
    <dataValidation errorStyle="information" allowBlank="1" showInputMessage="1" showErrorMessage="1" prompt="AG-Brutto Pflegefachkraft / 9,5 - AG-Brutto ab 3. Lehrjahr_x000a_" sqref="G38:G43" xr:uid="{00000000-0002-0000-0100-000012000000}"/>
    <dataValidation allowBlank="1" showInputMessage="1" showErrorMessage="1" prompt="Ausbildungskosten ohne Pauschale der Praxisanleitenden_x000a_" sqref="F8:F13 K18:K23 L28:L33" xr:uid="{00000000-0002-0000-0100-000013000000}"/>
    <dataValidation allowBlank="1" showInputMessage="1" showErrorMessage="1" error="_x000a_" prompt="Ausbildungskosten ohne Pauschale der Praxisanleitenden_x000a_" sqref="H38:H43" xr:uid="{00000000-0002-0000-0100-000014000000}"/>
    <dataValidation allowBlank="1" showInputMessage="1" showErrorMessage="1" prompt="Ausbildungskosten mit Pauschale der Praxisanleitenden_x000a_" sqref="G8:G13 L18:L23 M28:M33 I38:I43" xr:uid="{00000000-0002-0000-0100-000015000000}"/>
    <dataValidation type="list" errorStyle="warning" allowBlank="1" showInputMessage="1" showErrorMessage="1" errorTitle="Falscher Ausbildungsbeginn" error="Bitte wählen Sie ein vorgegebenes Datum aus." promptTitle="Ausbildungsbeginn 2023" prompt="Bitte geben Sie den geplanten oder bereits realisierten Ausbildungsbeginn in 2023 an_x000a_" sqref="A19:A23 A18" xr:uid="{00000000-0002-0000-0100-000001000000}">
      <formula1>$V$2:$V$6</formula1>
    </dataValidation>
  </dataValidations>
  <pageMargins left="0.7" right="0.7" top="0.78740157499999996" bottom="0.78740157499999996" header="0.3" footer="0.3"/>
  <pageSetup paperSize="9" scale="52" fitToHeight="0" orientation="landscape" r:id="rId1"/>
  <rowBreaks count="1" manualBreakCount="1">
    <brk id="35" max="12" man="1"/>
  </rowBreaks>
  <colBreaks count="1" manualBreakCount="1">
    <brk id="12" max="1048575" man="1"/>
  </colBreaks>
  <tableParts count="4">
    <tablePart r:id="rId2"/>
    <tablePart r:id="rId3"/>
    <tablePart r:id="rId4"/>
    <tablePart r:id="rId5"/>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7" tint="0.59999389629810485"/>
  </sheetPr>
  <dimension ref="A1:I38"/>
  <sheetViews>
    <sheetView showGridLines="0" topLeftCell="A7" zoomScaleNormal="100" workbookViewId="0">
      <selection activeCell="E32" sqref="E32:I32"/>
    </sheetView>
  </sheetViews>
  <sheetFormatPr baseColWidth="10" defaultColWidth="11.42578125" defaultRowHeight="15" x14ac:dyDescent="0.25"/>
  <cols>
    <col min="1" max="3" width="11.42578125" style="47"/>
    <col min="4" max="4" width="3.7109375" style="47" customWidth="1"/>
    <col min="5" max="5" width="11.42578125" style="47"/>
    <col min="6" max="6" width="3.7109375" style="47" customWidth="1"/>
    <col min="7" max="8" width="11.42578125" style="47"/>
    <col min="9" max="9" width="9.42578125" style="47" customWidth="1"/>
    <col min="10" max="16384" width="11.42578125" style="47"/>
  </cols>
  <sheetData>
    <row r="1" spans="1:9" ht="15.75" x14ac:dyDescent="0.25">
      <c r="A1" s="46" t="s">
        <v>0</v>
      </c>
      <c r="B1" s="8"/>
      <c r="C1" s="8"/>
      <c r="D1" s="8"/>
      <c r="E1" s="8"/>
      <c r="F1" s="8"/>
      <c r="G1" s="8"/>
      <c r="H1" s="8"/>
      <c r="I1" s="8"/>
    </row>
    <row r="2" spans="1:9" x14ac:dyDescent="0.25">
      <c r="A2" s="48" t="s">
        <v>61</v>
      </c>
      <c r="B2" s="8"/>
      <c r="C2" s="8"/>
      <c r="D2" s="8"/>
      <c r="E2" s="8"/>
      <c r="F2" s="8"/>
      <c r="G2" s="8"/>
      <c r="H2" s="8"/>
      <c r="I2" s="8"/>
    </row>
    <row r="3" spans="1:9" x14ac:dyDescent="0.25">
      <c r="A3" s="8"/>
      <c r="B3" s="8"/>
      <c r="C3" s="8"/>
      <c r="D3" s="8"/>
      <c r="E3" s="8"/>
      <c r="F3" s="8"/>
      <c r="G3" s="8"/>
      <c r="H3" s="8"/>
      <c r="I3" s="8"/>
    </row>
    <row r="4" spans="1:9" x14ac:dyDescent="0.25">
      <c r="A4" s="8"/>
      <c r="B4" s="8"/>
      <c r="C4" s="8"/>
      <c r="D4" s="8"/>
      <c r="E4" s="8"/>
      <c r="F4" s="8"/>
      <c r="G4" s="8"/>
      <c r="H4" s="8"/>
      <c r="I4" s="8"/>
    </row>
    <row r="5" spans="1:9" ht="15.75" customHeight="1" x14ac:dyDescent="0.25">
      <c r="A5" s="8"/>
      <c r="B5" s="8"/>
      <c r="C5" s="8"/>
      <c r="D5" s="8"/>
      <c r="E5" s="8"/>
      <c r="F5" s="8"/>
      <c r="G5" s="8"/>
      <c r="H5" s="8"/>
      <c r="I5" s="8"/>
    </row>
    <row r="6" spans="1:9" x14ac:dyDescent="0.25">
      <c r="A6" s="8"/>
      <c r="B6" s="8"/>
      <c r="C6" s="8"/>
      <c r="D6" s="8"/>
      <c r="E6" s="8"/>
      <c r="F6" s="8"/>
      <c r="G6" s="8"/>
      <c r="H6" s="8"/>
      <c r="I6" s="8"/>
    </row>
    <row r="7" spans="1:9" x14ac:dyDescent="0.25">
      <c r="A7" s="48" t="s">
        <v>0</v>
      </c>
      <c r="B7" s="8"/>
      <c r="C7" s="8"/>
      <c r="D7" s="8"/>
      <c r="E7" s="8"/>
      <c r="F7" s="8"/>
      <c r="G7" s="8"/>
      <c r="H7" s="8"/>
      <c r="I7" s="8"/>
    </row>
    <row r="8" spans="1:9" x14ac:dyDescent="0.25">
      <c r="A8" s="48" t="s">
        <v>60</v>
      </c>
      <c r="B8" s="8"/>
      <c r="C8" s="8"/>
      <c r="D8" s="8"/>
      <c r="E8" s="8"/>
      <c r="F8" s="8"/>
      <c r="G8" s="8"/>
      <c r="H8" s="8"/>
      <c r="I8" s="8"/>
    </row>
    <row r="9" spans="1:9" x14ac:dyDescent="0.25">
      <c r="A9" s="48" t="s">
        <v>1</v>
      </c>
      <c r="B9" s="8"/>
      <c r="C9" s="8"/>
      <c r="D9" s="8"/>
      <c r="E9" s="8"/>
      <c r="F9" s="8"/>
      <c r="G9" s="8"/>
      <c r="H9" s="8"/>
      <c r="I9" s="8"/>
    </row>
    <row r="10" spans="1:9" x14ac:dyDescent="0.25">
      <c r="A10" s="48" t="s">
        <v>2</v>
      </c>
      <c r="B10" s="8"/>
      <c r="C10" s="8"/>
      <c r="D10" s="8"/>
      <c r="E10" s="8"/>
      <c r="F10" s="8"/>
      <c r="G10" s="8"/>
      <c r="H10" s="8"/>
      <c r="I10" s="8"/>
    </row>
    <row r="11" spans="1:9" x14ac:dyDescent="0.25">
      <c r="A11" s="8"/>
      <c r="B11" s="8"/>
      <c r="C11" s="8"/>
      <c r="D11" s="8"/>
      <c r="E11" s="8"/>
      <c r="F11" s="8"/>
      <c r="G11" s="8"/>
      <c r="H11" s="8"/>
      <c r="I11" s="8"/>
    </row>
    <row r="12" spans="1:9" ht="22.5" customHeight="1" x14ac:dyDescent="0.25">
      <c r="A12" s="159" t="s">
        <v>63</v>
      </c>
      <c r="B12" s="159"/>
      <c r="C12" s="159"/>
      <c r="D12" s="159"/>
      <c r="E12" s="159"/>
      <c r="F12" s="159"/>
      <c r="G12" s="159"/>
      <c r="H12" s="159"/>
      <c r="I12" s="159"/>
    </row>
    <row r="13" spans="1:9" ht="15.75" thickBot="1" x14ac:dyDescent="0.3">
      <c r="A13" s="8"/>
      <c r="B13" s="8"/>
      <c r="C13" s="8"/>
      <c r="D13" s="8"/>
      <c r="E13" s="8"/>
      <c r="F13" s="8"/>
      <c r="G13" s="8"/>
      <c r="H13" s="8"/>
      <c r="I13" s="8"/>
    </row>
    <row r="14" spans="1:9" ht="24.75" customHeight="1" thickTop="1" x14ac:dyDescent="0.25">
      <c r="A14" s="155" t="s">
        <v>59</v>
      </c>
      <c r="B14" s="156"/>
      <c r="C14" s="156"/>
      <c r="D14" s="156"/>
      <c r="E14" s="156"/>
      <c r="F14" s="156"/>
      <c r="G14" s="156"/>
      <c r="H14" s="156"/>
      <c r="I14" s="157"/>
    </row>
    <row r="15" spans="1:9" ht="15.75" thickBot="1" x14ac:dyDescent="0.3">
      <c r="A15" s="49"/>
      <c r="B15" s="50"/>
      <c r="C15" s="50"/>
      <c r="D15" s="50"/>
      <c r="E15" s="50"/>
      <c r="F15" s="50"/>
      <c r="G15" s="50"/>
      <c r="H15" s="50"/>
      <c r="I15" s="51"/>
    </row>
    <row r="16" spans="1:9" ht="15" customHeight="1" thickTop="1" x14ac:dyDescent="0.25">
      <c r="A16" s="169" t="s">
        <v>107</v>
      </c>
      <c r="B16" s="170"/>
      <c r="C16" s="171"/>
      <c r="D16" s="175" t="str">
        <f>IF('(1) Stammdaten'!C16&lt;&gt;"",'(1) Stammdaten'!C16,"")</f>
        <v/>
      </c>
      <c r="E16" s="176"/>
      <c r="F16" s="176"/>
      <c r="G16" s="176"/>
      <c r="H16" s="176"/>
      <c r="I16" s="177"/>
    </row>
    <row r="17" spans="1:9" ht="15.75" thickBot="1" x14ac:dyDescent="0.3">
      <c r="A17" s="172"/>
      <c r="B17" s="173"/>
      <c r="C17" s="174"/>
      <c r="D17" s="178"/>
      <c r="E17" s="179"/>
      <c r="F17" s="179"/>
      <c r="G17" s="179"/>
      <c r="H17" s="179"/>
      <c r="I17" s="180"/>
    </row>
    <row r="18" spans="1:9" ht="16.5" thickTop="1" thickBot="1" x14ac:dyDescent="0.3">
      <c r="A18" s="166"/>
      <c r="B18" s="167"/>
      <c r="C18" s="167"/>
      <c r="D18" s="167"/>
      <c r="E18" s="167"/>
      <c r="F18" s="167"/>
      <c r="G18" s="167"/>
      <c r="H18" s="167"/>
      <c r="I18" s="168"/>
    </row>
    <row r="19" spans="1:9" ht="15.75" thickTop="1" x14ac:dyDescent="0.25">
      <c r="A19" s="181" t="s">
        <v>174</v>
      </c>
      <c r="B19" s="182"/>
      <c r="C19" s="183"/>
      <c r="D19" s="175" t="str">
        <f>IF('(1) Stammdaten'!C18&lt;&gt;"",'(1) Stammdaten'!C18,"")</f>
        <v/>
      </c>
      <c r="E19" s="176"/>
      <c r="F19" s="176"/>
      <c r="G19" s="176"/>
      <c r="H19" s="176"/>
      <c r="I19" s="177"/>
    </row>
    <row r="20" spans="1:9" ht="15.75" thickBot="1" x14ac:dyDescent="0.3">
      <c r="A20" s="184"/>
      <c r="B20" s="185"/>
      <c r="C20" s="186"/>
      <c r="D20" s="178"/>
      <c r="E20" s="179"/>
      <c r="F20" s="179"/>
      <c r="G20" s="179"/>
      <c r="H20" s="179"/>
      <c r="I20" s="180"/>
    </row>
    <row r="21" spans="1:9" ht="16.5" thickTop="1" thickBot="1" x14ac:dyDescent="0.3">
      <c r="A21" s="52"/>
      <c r="B21" s="53"/>
      <c r="C21" s="53"/>
      <c r="D21" s="53"/>
      <c r="E21" s="53"/>
      <c r="F21" s="53"/>
      <c r="G21" s="53"/>
      <c r="H21" s="53"/>
      <c r="I21" s="54"/>
    </row>
    <row r="22" spans="1:9" ht="16.5" thickTop="1" thickBot="1" x14ac:dyDescent="0.3">
      <c r="A22" s="8"/>
      <c r="B22" s="8"/>
      <c r="C22" s="8"/>
      <c r="D22" s="8"/>
      <c r="E22" s="8"/>
      <c r="F22" s="8"/>
      <c r="G22" s="8"/>
      <c r="H22" s="8"/>
      <c r="I22" s="8"/>
    </row>
    <row r="23" spans="1:9" ht="24.75" customHeight="1" thickTop="1" x14ac:dyDescent="0.25">
      <c r="A23" s="155" t="s">
        <v>58</v>
      </c>
      <c r="B23" s="156"/>
      <c r="C23" s="156"/>
      <c r="D23" s="156"/>
      <c r="E23" s="156"/>
      <c r="F23" s="156"/>
      <c r="G23" s="156"/>
      <c r="H23" s="156"/>
      <c r="I23" s="157"/>
    </row>
    <row r="24" spans="1:9" x14ac:dyDescent="0.25">
      <c r="A24" s="55"/>
      <c r="B24" s="50"/>
      <c r="C24" s="50"/>
      <c r="D24" s="50"/>
      <c r="E24" s="50"/>
      <c r="F24" s="50"/>
      <c r="G24" s="50"/>
      <c r="H24" s="50"/>
      <c r="I24" s="51"/>
    </row>
    <row r="25" spans="1:9" ht="39" customHeight="1" x14ac:dyDescent="0.25">
      <c r="A25" s="160" t="s">
        <v>57</v>
      </c>
      <c r="B25" s="161"/>
      <c r="C25" s="161"/>
      <c r="D25" s="161"/>
      <c r="E25" s="161"/>
      <c r="F25" s="161"/>
      <c r="G25" s="161"/>
      <c r="H25" s="161"/>
      <c r="I25" s="162"/>
    </row>
    <row r="26" spans="1:9" x14ac:dyDescent="0.25">
      <c r="A26" s="55"/>
      <c r="B26" s="50"/>
      <c r="C26" s="50"/>
      <c r="D26" s="50"/>
      <c r="E26" s="50"/>
      <c r="F26" s="50"/>
      <c r="G26" s="50"/>
      <c r="H26" s="50"/>
      <c r="I26" s="51"/>
    </row>
    <row r="27" spans="1:9" ht="29.25" customHeight="1" x14ac:dyDescent="0.25">
      <c r="A27" s="160" t="s">
        <v>173</v>
      </c>
      <c r="B27" s="161"/>
      <c r="C27" s="161"/>
      <c r="D27" s="161"/>
      <c r="E27" s="161"/>
      <c r="F27" s="161"/>
      <c r="G27" s="161"/>
      <c r="H27" s="161"/>
      <c r="I27" s="162"/>
    </row>
    <row r="28" spans="1:9" x14ac:dyDescent="0.25">
      <c r="A28" s="55"/>
      <c r="B28" s="50"/>
      <c r="C28" s="50"/>
      <c r="D28" s="50"/>
      <c r="E28" s="50"/>
      <c r="F28" s="50"/>
      <c r="G28" s="50"/>
      <c r="H28" s="50"/>
      <c r="I28" s="51"/>
    </row>
    <row r="29" spans="1:9" ht="51.75" customHeight="1" x14ac:dyDescent="0.25">
      <c r="A29" s="160" t="s">
        <v>56</v>
      </c>
      <c r="B29" s="161"/>
      <c r="C29" s="161"/>
      <c r="D29" s="161"/>
      <c r="E29" s="161"/>
      <c r="F29" s="161"/>
      <c r="G29" s="161"/>
      <c r="H29" s="161"/>
      <c r="I29" s="162"/>
    </row>
    <row r="30" spans="1:9" ht="15.75" thickBot="1" x14ac:dyDescent="0.3">
      <c r="A30" s="56"/>
      <c r="B30" s="57"/>
      <c r="C30" s="57"/>
      <c r="D30" s="57"/>
      <c r="E30" s="57"/>
      <c r="F30" s="57"/>
      <c r="G30" s="57"/>
      <c r="H30" s="57"/>
      <c r="I30" s="58"/>
    </row>
    <row r="31" spans="1:9" ht="16.5" thickTop="1" thickBot="1" x14ac:dyDescent="0.3">
      <c r="A31" s="8"/>
      <c r="B31" s="8"/>
      <c r="C31" s="8"/>
      <c r="D31" s="8"/>
      <c r="E31" s="8"/>
      <c r="F31" s="8"/>
      <c r="G31" s="8"/>
      <c r="H31" s="8"/>
      <c r="I31" s="8"/>
    </row>
    <row r="32" spans="1:9" ht="27.75" customHeight="1" thickTop="1" thickBot="1" x14ac:dyDescent="0.3">
      <c r="A32" s="163" t="s">
        <v>55</v>
      </c>
      <c r="B32" s="164"/>
      <c r="C32" s="164"/>
      <c r="D32" s="165"/>
      <c r="E32" s="142"/>
      <c r="F32" s="143"/>
      <c r="G32" s="143"/>
      <c r="H32" s="143"/>
      <c r="I32" s="144"/>
    </row>
    <row r="33" spans="1:9" ht="15.75" thickTop="1" x14ac:dyDescent="0.25">
      <c r="A33" s="8"/>
      <c r="B33" s="8"/>
      <c r="C33" s="8"/>
      <c r="D33" s="8"/>
      <c r="E33" s="8"/>
      <c r="F33" s="8"/>
      <c r="G33" s="8"/>
      <c r="H33" s="8"/>
      <c r="I33" s="8"/>
    </row>
    <row r="34" spans="1:9" ht="15.75" thickBot="1" x14ac:dyDescent="0.3">
      <c r="A34" s="158" t="s">
        <v>54</v>
      </c>
      <c r="B34" s="158"/>
      <c r="C34" s="158"/>
      <c r="D34" s="158"/>
      <c r="E34" s="158"/>
      <c r="F34" s="154" t="s">
        <v>53</v>
      </c>
      <c r="G34" s="154"/>
      <c r="H34" s="154"/>
      <c r="I34" s="154"/>
    </row>
    <row r="35" spans="1:9" ht="16.5" thickTop="1" thickBot="1" x14ac:dyDescent="0.3">
      <c r="A35" s="142"/>
      <c r="B35" s="143"/>
      <c r="C35" s="143"/>
      <c r="D35" s="144"/>
      <c r="E35" s="8"/>
      <c r="F35" s="145"/>
      <c r="G35" s="146"/>
      <c r="H35" s="146"/>
      <c r="I35" s="147"/>
    </row>
    <row r="36" spans="1:9" ht="15.75" thickTop="1" x14ac:dyDescent="0.25">
      <c r="A36" s="8"/>
      <c r="B36" s="8"/>
      <c r="C36" s="8"/>
      <c r="D36" s="8"/>
      <c r="E36" s="8"/>
      <c r="F36" s="148"/>
      <c r="G36" s="149"/>
      <c r="H36" s="149"/>
      <c r="I36" s="150"/>
    </row>
    <row r="37" spans="1:9" ht="15.75" thickBot="1" x14ac:dyDescent="0.3">
      <c r="A37" s="8"/>
      <c r="B37" s="8"/>
      <c r="C37" s="8"/>
      <c r="D37" s="8"/>
      <c r="E37" s="8"/>
      <c r="F37" s="151"/>
      <c r="G37" s="152"/>
      <c r="H37" s="152"/>
      <c r="I37" s="153"/>
    </row>
    <row r="38" spans="1:9" ht="15.75" thickTop="1" x14ac:dyDescent="0.25"/>
  </sheetData>
  <sheetProtection sheet="1" objects="1" scenarios="1"/>
  <mergeCells count="17">
    <mergeCell ref="A12:I12"/>
    <mergeCell ref="A27:I27"/>
    <mergeCell ref="A23:I23"/>
    <mergeCell ref="A32:D32"/>
    <mergeCell ref="E32:I32"/>
    <mergeCell ref="A29:I29"/>
    <mergeCell ref="A25:I25"/>
    <mergeCell ref="A18:I18"/>
    <mergeCell ref="A16:C17"/>
    <mergeCell ref="D16:I17"/>
    <mergeCell ref="A19:C20"/>
    <mergeCell ref="D19:I20"/>
    <mergeCell ref="A35:D35"/>
    <mergeCell ref="F35:I37"/>
    <mergeCell ref="F34:I34"/>
    <mergeCell ref="A14:I14"/>
    <mergeCell ref="A34:E34"/>
  </mergeCells>
  <pageMargins left="0.7" right="0.7" top="0.78740157499999996" bottom="0.78740157499999996" header="0.3" footer="0.3"/>
  <pageSetup paperSize="9" scale="9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2">
    <tabColor theme="0"/>
    <pageSetUpPr fitToPage="1"/>
  </sheetPr>
  <dimension ref="A1:C84"/>
  <sheetViews>
    <sheetView showGridLines="0" zoomScale="120" zoomScaleNormal="120" workbookViewId="0">
      <selection sqref="A1:C1"/>
    </sheetView>
  </sheetViews>
  <sheetFormatPr baseColWidth="10" defaultColWidth="11.42578125" defaultRowHeight="14.25" x14ac:dyDescent="0.2"/>
  <cols>
    <col min="1" max="1" width="55.42578125" style="8" customWidth="1"/>
    <col min="2" max="2" width="94" style="8" customWidth="1"/>
    <col min="3" max="3" width="43" style="8" customWidth="1"/>
    <col min="4" max="16384" width="11.42578125" style="8"/>
  </cols>
  <sheetData>
    <row r="1" spans="1:3" ht="27.95" customHeight="1" thickBot="1" x14ac:dyDescent="0.25">
      <c r="A1" s="193" t="s">
        <v>83</v>
      </c>
      <c r="B1" s="193"/>
      <c r="C1" s="193"/>
    </row>
    <row r="2" spans="1:3" ht="28.5" customHeight="1" thickTop="1" thickBot="1" x14ac:dyDescent="0.25">
      <c r="A2" s="13"/>
      <c r="B2" s="14" t="s">
        <v>85</v>
      </c>
      <c r="C2" s="15" t="s">
        <v>86</v>
      </c>
    </row>
    <row r="3" spans="1:3" ht="15.75" thickBot="1" x14ac:dyDescent="0.25">
      <c r="A3" s="204" t="s">
        <v>84</v>
      </c>
      <c r="B3" s="205"/>
      <c r="C3" s="206"/>
    </row>
    <row r="4" spans="1:3" ht="15" thickBot="1" x14ac:dyDescent="0.25">
      <c r="A4" s="16" t="s">
        <v>3</v>
      </c>
      <c r="B4" s="17" t="s">
        <v>119</v>
      </c>
      <c r="C4" s="18" t="s">
        <v>105</v>
      </c>
    </row>
    <row r="5" spans="1:3" ht="15" thickBot="1" x14ac:dyDescent="0.25">
      <c r="A5" s="16" t="s">
        <v>69</v>
      </c>
      <c r="B5" s="17" t="s">
        <v>109</v>
      </c>
      <c r="C5" s="19" t="s">
        <v>87</v>
      </c>
    </row>
    <row r="6" spans="1:3" ht="36" customHeight="1" thickBot="1" x14ac:dyDescent="0.25">
      <c r="A6" s="16"/>
      <c r="B6" s="20" t="s">
        <v>202</v>
      </c>
      <c r="C6" s="19"/>
    </row>
    <row r="7" spans="1:3" ht="15" thickBot="1" x14ac:dyDescent="0.25">
      <c r="A7" s="16" t="s">
        <v>70</v>
      </c>
      <c r="B7" s="21" t="s">
        <v>110</v>
      </c>
      <c r="C7" s="22" t="s">
        <v>88</v>
      </c>
    </row>
    <row r="8" spans="1:3" ht="15" thickBot="1" x14ac:dyDescent="0.25">
      <c r="A8" s="16" t="s">
        <v>71</v>
      </c>
      <c r="B8" s="21" t="s">
        <v>89</v>
      </c>
      <c r="C8" s="22" t="s">
        <v>90</v>
      </c>
    </row>
    <row r="9" spans="1:3" ht="15" thickBot="1" x14ac:dyDescent="0.25">
      <c r="A9" s="16" t="s">
        <v>72</v>
      </c>
      <c r="B9" s="17" t="s">
        <v>91</v>
      </c>
      <c r="C9" s="18" t="s">
        <v>92</v>
      </c>
    </row>
    <row r="10" spans="1:3" ht="15" thickBot="1" x14ac:dyDescent="0.25">
      <c r="A10" s="23" t="s">
        <v>75</v>
      </c>
      <c r="B10" s="24" t="s">
        <v>121</v>
      </c>
      <c r="C10" s="25" t="s">
        <v>99</v>
      </c>
    </row>
    <row r="11" spans="1:3" ht="33" customHeight="1" thickBot="1" x14ac:dyDescent="0.25">
      <c r="A11" s="23" t="s">
        <v>76</v>
      </c>
      <c r="B11" s="24" t="s">
        <v>122</v>
      </c>
      <c r="C11" s="25" t="s">
        <v>120</v>
      </c>
    </row>
    <row r="12" spans="1:3" ht="15.75" thickTop="1" thickBot="1" x14ac:dyDescent="0.25">
      <c r="A12" s="194" t="s">
        <v>73</v>
      </c>
      <c r="B12" s="195"/>
      <c r="C12" s="196"/>
    </row>
    <row r="13" spans="1:3" ht="15.75" thickTop="1" thickBot="1" x14ac:dyDescent="0.25">
      <c r="A13" s="23" t="s">
        <v>70</v>
      </c>
      <c r="B13" s="26" t="s">
        <v>111</v>
      </c>
      <c r="C13" s="27" t="s">
        <v>93</v>
      </c>
    </row>
    <row r="14" spans="1:3" ht="15" thickBot="1" x14ac:dyDescent="0.25">
      <c r="A14" s="16" t="s">
        <v>71</v>
      </c>
      <c r="B14" s="21" t="s">
        <v>94</v>
      </c>
      <c r="C14" s="22" t="s">
        <v>95</v>
      </c>
    </row>
    <row r="15" spans="1:3" ht="15" thickBot="1" x14ac:dyDescent="0.25">
      <c r="A15" s="16" t="s">
        <v>72</v>
      </c>
      <c r="B15" s="21" t="s">
        <v>96</v>
      </c>
      <c r="C15" s="22" t="s">
        <v>97</v>
      </c>
    </row>
    <row r="16" spans="1:3" ht="29.25" thickBot="1" x14ac:dyDescent="0.25">
      <c r="A16" s="16" t="s">
        <v>145</v>
      </c>
      <c r="B16" s="17" t="s">
        <v>146</v>
      </c>
      <c r="C16" s="18" t="s">
        <v>147</v>
      </c>
    </row>
    <row r="17" spans="1:3" ht="15" thickBot="1" x14ac:dyDescent="0.25">
      <c r="A17" s="28" t="s">
        <v>75</v>
      </c>
      <c r="B17" s="17" t="s">
        <v>98</v>
      </c>
      <c r="C17" s="22" t="s">
        <v>99</v>
      </c>
    </row>
    <row r="18" spans="1:3" ht="30" thickBot="1" x14ac:dyDescent="0.25">
      <c r="A18" s="28" t="s">
        <v>76</v>
      </c>
      <c r="B18" s="17" t="s">
        <v>100</v>
      </c>
      <c r="C18" s="18" t="s">
        <v>101</v>
      </c>
    </row>
    <row r="19" spans="1:3" ht="15.75" thickTop="1" thickBot="1" x14ac:dyDescent="0.25">
      <c r="A19" s="197" t="s">
        <v>77</v>
      </c>
      <c r="B19" s="198"/>
      <c r="C19" s="199"/>
    </row>
    <row r="20" spans="1:3" ht="15" thickBot="1" x14ac:dyDescent="0.25">
      <c r="A20" s="16" t="s">
        <v>78</v>
      </c>
      <c r="B20" s="21" t="s">
        <v>116</v>
      </c>
      <c r="C20" s="22" t="s">
        <v>88</v>
      </c>
    </row>
    <row r="21" spans="1:3" ht="16.5" customHeight="1" thickBot="1" x14ac:dyDescent="0.25">
      <c r="A21" s="16" t="s">
        <v>79</v>
      </c>
      <c r="B21" s="21" t="s">
        <v>112</v>
      </c>
      <c r="C21" s="29" t="s">
        <v>102</v>
      </c>
    </row>
    <row r="22" spans="1:3" ht="15" thickBot="1" x14ac:dyDescent="0.25">
      <c r="A22" s="30" t="s">
        <v>80</v>
      </c>
      <c r="B22" s="31" t="s">
        <v>103</v>
      </c>
      <c r="C22" s="32" t="s">
        <v>104</v>
      </c>
    </row>
    <row r="23" spans="1:3" ht="15.75" thickTop="1" thickBot="1" x14ac:dyDescent="0.25">
      <c r="A23" s="197" t="s">
        <v>81</v>
      </c>
      <c r="B23" s="198"/>
      <c r="C23" s="199"/>
    </row>
    <row r="24" spans="1:3" ht="165" customHeight="1" thickBot="1" x14ac:dyDescent="0.25">
      <c r="A24" s="16" t="s">
        <v>123</v>
      </c>
      <c r="B24" s="17" t="s">
        <v>113</v>
      </c>
      <c r="C24" s="33">
        <v>14</v>
      </c>
    </row>
    <row r="25" spans="1:3" ht="58.5" customHeight="1" thickBot="1" x14ac:dyDescent="0.25">
      <c r="A25" s="16" t="s">
        <v>115</v>
      </c>
      <c r="B25" s="20" t="s">
        <v>203</v>
      </c>
      <c r="C25" s="33"/>
    </row>
    <row r="26" spans="1:3" ht="29.25" thickBot="1" x14ac:dyDescent="0.25">
      <c r="A26" s="16" t="s">
        <v>204</v>
      </c>
      <c r="B26" s="17" t="s">
        <v>206</v>
      </c>
      <c r="C26" s="34">
        <v>50</v>
      </c>
    </row>
    <row r="27" spans="1:3" ht="57" customHeight="1" thickBot="1" x14ac:dyDescent="0.25">
      <c r="A27" s="16" t="s">
        <v>205</v>
      </c>
      <c r="B27" s="17" t="s">
        <v>207</v>
      </c>
      <c r="C27" s="34">
        <v>47</v>
      </c>
    </row>
    <row r="28" spans="1:3" ht="51.75" customHeight="1" thickBot="1" x14ac:dyDescent="0.25">
      <c r="A28" s="30" t="s">
        <v>185</v>
      </c>
      <c r="B28" s="35" t="s">
        <v>114</v>
      </c>
      <c r="C28" s="36">
        <v>20.23</v>
      </c>
    </row>
    <row r="29" spans="1:3" s="37" customFormat="1" ht="27.95" customHeight="1" thickTop="1" thickBot="1" x14ac:dyDescent="0.25">
      <c r="A29" s="207" t="s">
        <v>180</v>
      </c>
      <c r="B29" s="207"/>
      <c r="C29" s="207"/>
    </row>
    <row r="30" spans="1:3" s="37" customFormat="1" ht="27.6" customHeight="1" thickTop="1" thickBot="1" x14ac:dyDescent="0.25">
      <c r="A30" s="38" t="s">
        <v>148</v>
      </c>
      <c r="B30" s="39"/>
      <c r="C30" s="40" t="s">
        <v>149</v>
      </c>
    </row>
    <row r="31" spans="1:3" s="37" customFormat="1" ht="30" thickTop="1" thickBot="1" x14ac:dyDescent="0.25">
      <c r="A31" s="41" t="s">
        <v>150</v>
      </c>
      <c r="B31" s="42"/>
      <c r="C31" s="40" t="s">
        <v>151</v>
      </c>
    </row>
    <row r="32" spans="1:3" s="37" customFormat="1" ht="27.95" customHeight="1" thickTop="1" thickBot="1" x14ac:dyDescent="0.25">
      <c r="A32" s="200" t="s">
        <v>209</v>
      </c>
      <c r="B32" s="201"/>
      <c r="C32" s="202"/>
    </row>
    <row r="33" spans="1:3" s="37" customFormat="1" ht="57.95" customHeight="1" thickTop="1" thickBot="1" x14ac:dyDescent="0.25">
      <c r="A33" s="89" t="s">
        <v>152</v>
      </c>
      <c r="B33" s="94" t="s">
        <v>208</v>
      </c>
      <c r="C33" s="43">
        <v>45383</v>
      </c>
    </row>
    <row r="34" spans="1:3" s="10" customFormat="1" ht="57.95" customHeight="1" thickTop="1" thickBot="1" x14ac:dyDescent="0.3">
      <c r="A34" s="89" t="s">
        <v>62</v>
      </c>
      <c r="B34" s="91" t="s">
        <v>153</v>
      </c>
      <c r="C34" s="40">
        <v>5</v>
      </c>
    </row>
    <row r="35" spans="1:3" s="10" customFormat="1" ht="57.95" customHeight="1" thickTop="1" thickBot="1" x14ac:dyDescent="0.3">
      <c r="A35" s="89" t="s">
        <v>154</v>
      </c>
      <c r="B35" s="90" t="s">
        <v>155</v>
      </c>
      <c r="C35" s="44">
        <v>1165.69</v>
      </c>
    </row>
    <row r="36" spans="1:3" s="10" customFormat="1" ht="57.95" customHeight="1" thickTop="1" thickBot="1" x14ac:dyDescent="0.3">
      <c r="A36" s="89" t="s">
        <v>156</v>
      </c>
      <c r="B36" s="90" t="s">
        <v>157</v>
      </c>
      <c r="C36" s="45">
        <v>1457.11</v>
      </c>
    </row>
    <row r="37" spans="1:3" s="37" customFormat="1" ht="27.95" customHeight="1" thickTop="1" thickBot="1" x14ac:dyDescent="0.25">
      <c r="A37" s="203" t="s">
        <v>210</v>
      </c>
      <c r="B37" s="201"/>
      <c r="C37" s="202"/>
    </row>
    <row r="38" spans="1:3" s="37" customFormat="1" ht="57.95" customHeight="1" thickTop="1" thickBot="1" x14ac:dyDescent="0.25">
      <c r="A38" s="89" t="s">
        <v>158</v>
      </c>
      <c r="B38" s="94" t="s">
        <v>208</v>
      </c>
      <c r="C38" s="43">
        <v>45017</v>
      </c>
    </row>
    <row r="39" spans="1:3" s="37" customFormat="1" ht="57.95" customHeight="1" thickTop="1" thickBot="1" x14ac:dyDescent="0.25">
      <c r="A39" s="89" t="s">
        <v>62</v>
      </c>
      <c r="B39" s="91" t="s">
        <v>159</v>
      </c>
      <c r="C39" s="40">
        <v>5</v>
      </c>
    </row>
    <row r="40" spans="1:3" s="37" customFormat="1" ht="15" customHeight="1" thickTop="1" thickBot="1" x14ac:dyDescent="0.25">
      <c r="A40" s="89"/>
      <c r="B40" s="92" t="s">
        <v>160</v>
      </c>
      <c r="C40" s="40"/>
    </row>
    <row r="41" spans="1:3" s="37" customFormat="1" ht="57.95" customHeight="1" thickTop="1" thickBot="1" x14ac:dyDescent="0.25">
      <c r="A41" s="89" t="s">
        <v>154</v>
      </c>
      <c r="B41" s="91" t="s">
        <v>161</v>
      </c>
      <c r="C41" s="44">
        <v>1165.69</v>
      </c>
    </row>
    <row r="42" spans="1:3" s="37" customFormat="1" ht="57.95" customHeight="1" thickTop="1" thickBot="1" x14ac:dyDescent="0.25">
      <c r="A42" s="89" t="s">
        <v>156</v>
      </c>
      <c r="B42" s="91" t="s">
        <v>162</v>
      </c>
      <c r="C42" s="44">
        <v>1457.11</v>
      </c>
    </row>
    <row r="43" spans="1:3" s="37" customFormat="1" ht="15" customHeight="1" thickTop="1" thickBot="1" x14ac:dyDescent="0.25">
      <c r="A43" s="89"/>
      <c r="B43" s="92" t="s">
        <v>163</v>
      </c>
      <c r="C43" s="44"/>
    </row>
    <row r="44" spans="1:3" s="37" customFormat="1" ht="57.95" customHeight="1" thickTop="1" thickBot="1" x14ac:dyDescent="0.25">
      <c r="A44" s="89" t="s">
        <v>154</v>
      </c>
      <c r="B44" s="91" t="s">
        <v>164</v>
      </c>
      <c r="C44" s="44">
        <v>1232.07</v>
      </c>
    </row>
    <row r="45" spans="1:3" s="37" customFormat="1" ht="57.95" customHeight="1" thickTop="1" thickBot="1" x14ac:dyDescent="0.25">
      <c r="A45" s="89" t="s">
        <v>156</v>
      </c>
      <c r="B45" s="91" t="s">
        <v>165</v>
      </c>
      <c r="C45" s="44">
        <v>1540.09</v>
      </c>
    </row>
    <row r="46" spans="1:3" s="37" customFormat="1" ht="57.95" customHeight="1" thickTop="1" thickBot="1" x14ac:dyDescent="0.25">
      <c r="A46" s="91" t="s">
        <v>166</v>
      </c>
      <c r="B46" s="91" t="s">
        <v>167</v>
      </c>
      <c r="C46" s="45">
        <v>3500</v>
      </c>
    </row>
    <row r="47" spans="1:3" s="37" customFormat="1" ht="27.95" customHeight="1" thickTop="1" thickBot="1" x14ac:dyDescent="0.25">
      <c r="A47" s="203" t="s">
        <v>211</v>
      </c>
      <c r="B47" s="208"/>
      <c r="C47" s="209"/>
    </row>
    <row r="48" spans="1:3" s="37" customFormat="1" ht="57.95" customHeight="1" thickTop="1" thickBot="1" x14ac:dyDescent="0.25">
      <c r="A48" s="38" t="s">
        <v>168</v>
      </c>
      <c r="B48" s="94" t="s">
        <v>208</v>
      </c>
      <c r="C48" s="43">
        <v>44652</v>
      </c>
    </row>
    <row r="49" spans="1:3" s="37" customFormat="1" ht="57.95" customHeight="1" thickTop="1" thickBot="1" x14ac:dyDescent="0.25">
      <c r="A49" s="89" t="s">
        <v>62</v>
      </c>
      <c r="B49" s="91" t="s">
        <v>169</v>
      </c>
      <c r="C49" s="40">
        <v>5</v>
      </c>
    </row>
    <row r="50" spans="1:3" s="37" customFormat="1" ht="15" customHeight="1" thickTop="1" thickBot="1" x14ac:dyDescent="0.25">
      <c r="A50" s="89"/>
      <c r="B50" s="92" t="s">
        <v>163</v>
      </c>
      <c r="C50" s="40"/>
    </row>
    <row r="51" spans="1:3" s="37" customFormat="1" ht="57.95" customHeight="1" thickTop="1" thickBot="1" x14ac:dyDescent="0.25">
      <c r="A51" s="89" t="s">
        <v>154</v>
      </c>
      <c r="B51" s="91" t="s">
        <v>164</v>
      </c>
      <c r="C51" s="44">
        <v>1232.07</v>
      </c>
    </row>
    <row r="52" spans="1:3" s="37" customFormat="1" ht="57.95" customHeight="1" thickTop="1" thickBot="1" x14ac:dyDescent="0.25">
      <c r="A52" s="89" t="s">
        <v>156</v>
      </c>
      <c r="B52" s="91" t="s">
        <v>165</v>
      </c>
      <c r="C52" s="44">
        <v>1540.09</v>
      </c>
    </row>
    <row r="53" spans="1:3" s="37" customFormat="1" ht="15" customHeight="1" thickTop="1" thickBot="1" x14ac:dyDescent="0.25">
      <c r="A53" s="89"/>
      <c r="B53" s="92" t="s">
        <v>170</v>
      </c>
      <c r="C53" s="44"/>
    </row>
    <row r="54" spans="1:3" s="37" customFormat="1" ht="57.95" customHeight="1" thickTop="1" thickBot="1" x14ac:dyDescent="0.25">
      <c r="A54" s="89" t="s">
        <v>154</v>
      </c>
      <c r="B54" s="91" t="s">
        <v>171</v>
      </c>
      <c r="C54" s="44">
        <v>1328.383</v>
      </c>
    </row>
    <row r="55" spans="1:3" s="37" customFormat="1" ht="57.95" customHeight="1" thickTop="1" thickBot="1" x14ac:dyDescent="0.25">
      <c r="A55" s="89" t="s">
        <v>156</v>
      </c>
      <c r="B55" s="91" t="s">
        <v>172</v>
      </c>
      <c r="C55" s="44">
        <v>1660.48</v>
      </c>
    </row>
    <row r="56" spans="1:3" s="37" customFormat="1" ht="57.95" customHeight="1" thickTop="1" thickBot="1" x14ac:dyDescent="0.25">
      <c r="A56" s="91" t="s">
        <v>166</v>
      </c>
      <c r="B56" s="91" t="s">
        <v>167</v>
      </c>
      <c r="C56" s="45">
        <v>3500</v>
      </c>
    </row>
    <row r="57" spans="1:3" ht="27.95" customHeight="1" thickTop="1" thickBot="1" x14ac:dyDescent="0.25">
      <c r="A57" s="203" t="s">
        <v>212</v>
      </c>
      <c r="B57" s="208"/>
      <c r="C57" s="209"/>
    </row>
    <row r="58" spans="1:3" ht="57.95" customHeight="1" thickTop="1" thickBot="1" x14ac:dyDescent="0.25">
      <c r="A58" s="38" t="s">
        <v>168</v>
      </c>
      <c r="B58" s="94" t="s">
        <v>208</v>
      </c>
      <c r="C58" s="43">
        <v>44287</v>
      </c>
    </row>
    <row r="59" spans="1:3" ht="57.95" customHeight="1" thickTop="1" thickBot="1" x14ac:dyDescent="0.25">
      <c r="A59" s="89" t="s">
        <v>62</v>
      </c>
      <c r="B59" s="91" t="s">
        <v>169</v>
      </c>
      <c r="C59" s="40">
        <v>5</v>
      </c>
    </row>
    <row r="60" spans="1:3" ht="15" customHeight="1" thickTop="1" thickBot="1" x14ac:dyDescent="0.25">
      <c r="A60" s="89"/>
      <c r="B60" s="92" t="s">
        <v>170</v>
      </c>
      <c r="C60" s="44"/>
    </row>
    <row r="61" spans="1:3" ht="57.95" customHeight="1" thickTop="1" thickBot="1" x14ac:dyDescent="0.25">
      <c r="A61" s="89" t="s">
        <v>154</v>
      </c>
      <c r="B61" s="91" t="s">
        <v>171</v>
      </c>
      <c r="C61" s="44">
        <v>1328.383</v>
      </c>
    </row>
    <row r="62" spans="1:3" ht="57.95" customHeight="1" thickTop="1" thickBot="1" x14ac:dyDescent="0.25">
      <c r="A62" s="89" t="s">
        <v>156</v>
      </c>
      <c r="B62" s="91" t="s">
        <v>172</v>
      </c>
      <c r="C62" s="44">
        <v>1660.48</v>
      </c>
    </row>
    <row r="63" spans="1:3" ht="57.95" customHeight="1" thickTop="1" thickBot="1" x14ac:dyDescent="0.25">
      <c r="A63" s="91" t="s">
        <v>166</v>
      </c>
      <c r="B63" s="91" t="s">
        <v>167</v>
      </c>
      <c r="C63" s="45">
        <v>3500</v>
      </c>
    </row>
    <row r="64" spans="1:3" ht="27.95" customHeight="1" thickTop="1" thickBot="1" x14ac:dyDescent="0.25">
      <c r="A64" s="187" t="s">
        <v>64</v>
      </c>
      <c r="B64" s="188"/>
      <c r="C64" s="189"/>
    </row>
    <row r="65" spans="1:3" ht="162.94999999999999" customHeight="1" thickTop="1" thickBot="1" x14ac:dyDescent="0.25">
      <c r="A65" s="190" t="s">
        <v>181</v>
      </c>
      <c r="B65" s="191"/>
      <c r="C65" s="192"/>
    </row>
    <row r="66" spans="1:3" ht="24.95" customHeight="1" thickTop="1" x14ac:dyDescent="0.2"/>
    <row r="67" spans="1:3" ht="31.5" customHeight="1" x14ac:dyDescent="0.2"/>
    <row r="68" spans="1:3" ht="24.95" customHeight="1" x14ac:dyDescent="0.2"/>
    <row r="69" spans="1:3" ht="27" customHeight="1" x14ac:dyDescent="0.2"/>
    <row r="70" spans="1:3" ht="24.75" customHeight="1" x14ac:dyDescent="0.2"/>
    <row r="71" spans="1:3" ht="30" customHeight="1" x14ac:dyDescent="0.2"/>
    <row r="72" spans="1:3" ht="30" customHeight="1" x14ac:dyDescent="0.2"/>
    <row r="73" spans="1:3" ht="30" customHeight="1" x14ac:dyDescent="0.2"/>
    <row r="74" spans="1:3" ht="30" customHeight="1" x14ac:dyDescent="0.2"/>
    <row r="75" spans="1:3" ht="51.75" customHeight="1" x14ac:dyDescent="0.2"/>
    <row r="76" spans="1:3" ht="41.25" customHeight="1" x14ac:dyDescent="0.2"/>
    <row r="77" spans="1:3" ht="30" customHeight="1" x14ac:dyDescent="0.2"/>
    <row r="79" spans="1:3" ht="57" customHeight="1" x14ac:dyDescent="0.2"/>
    <row r="80" spans="1:3" ht="60" customHeight="1" x14ac:dyDescent="0.2"/>
    <row r="81" ht="24.75" customHeight="1" x14ac:dyDescent="0.2"/>
    <row r="82" ht="30" customHeight="1" x14ac:dyDescent="0.2"/>
    <row r="83" ht="24.95" customHeight="1" x14ac:dyDescent="0.2"/>
    <row r="84" ht="95.25" customHeight="1" x14ac:dyDescent="0.2"/>
  </sheetData>
  <sheetProtection sheet="1" objects="1" scenarios="1"/>
  <mergeCells count="12">
    <mergeCell ref="A64:C64"/>
    <mergeCell ref="A65:C65"/>
    <mergeCell ref="A1:C1"/>
    <mergeCell ref="A12:C12"/>
    <mergeCell ref="A19:C19"/>
    <mergeCell ref="A23:C23"/>
    <mergeCell ref="A32:C32"/>
    <mergeCell ref="A37:C37"/>
    <mergeCell ref="A3:C3"/>
    <mergeCell ref="A29:C29"/>
    <mergeCell ref="A57:C57"/>
    <mergeCell ref="A47:C47"/>
  </mergeCells>
  <pageMargins left="0.70866141732283472" right="0.70866141732283472" top="0.78740157480314965" bottom="0.78740157480314965" header="0.31496062992125984" footer="0.31496062992125984"/>
  <pageSetup paperSize="9" scale="68" fitToHeight="0" orientation="landscape" r:id="rId1"/>
  <rowBreaks count="3" manualBreakCount="3">
    <brk id="22" max="16383" man="1"/>
    <brk id="28" max="16383" man="1"/>
    <brk id="50"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4"/>
  <dimension ref="A1:A58"/>
  <sheetViews>
    <sheetView workbookViewId="0">
      <selection activeCell="A68" sqref="A68"/>
    </sheetView>
  </sheetViews>
  <sheetFormatPr baseColWidth="10" defaultColWidth="11.42578125" defaultRowHeight="12" x14ac:dyDescent="0.2"/>
  <cols>
    <col min="1" max="1" width="43.140625" style="3" bestFit="1" customWidth="1"/>
    <col min="2" max="16384" width="11.42578125" style="3"/>
  </cols>
  <sheetData>
    <row r="1" spans="1:1" x14ac:dyDescent="0.2">
      <c r="A1" s="1" t="s">
        <v>43</v>
      </c>
    </row>
    <row r="2" spans="1:1" x14ac:dyDescent="0.2">
      <c r="A2" s="2" t="s">
        <v>44</v>
      </c>
    </row>
    <row r="3" spans="1:1" x14ac:dyDescent="0.2">
      <c r="A3" s="2" t="s">
        <v>45</v>
      </c>
    </row>
    <row r="4" spans="1:1" x14ac:dyDescent="0.2">
      <c r="A4" s="2" t="s">
        <v>46</v>
      </c>
    </row>
    <row r="6" spans="1:1" x14ac:dyDescent="0.2">
      <c r="A6" s="1" t="s">
        <v>10</v>
      </c>
    </row>
    <row r="7" spans="1:1" x14ac:dyDescent="0.2">
      <c r="A7" s="2" t="s">
        <v>11</v>
      </c>
    </row>
    <row r="8" spans="1:1" x14ac:dyDescent="0.2">
      <c r="A8" s="2" t="s">
        <v>12</v>
      </c>
    </row>
    <row r="9" spans="1:1" x14ac:dyDescent="0.2">
      <c r="A9" s="2" t="s">
        <v>13</v>
      </c>
    </row>
    <row r="10" spans="1:1" x14ac:dyDescent="0.2">
      <c r="A10" s="2" t="s">
        <v>14</v>
      </c>
    </row>
    <row r="12" spans="1:1" x14ac:dyDescent="0.2">
      <c r="A12" s="4" t="s">
        <v>15</v>
      </c>
    </row>
    <row r="13" spans="1:1" x14ac:dyDescent="0.2">
      <c r="A13" s="2" t="s">
        <v>16</v>
      </c>
    </row>
    <row r="14" spans="1:1" x14ac:dyDescent="0.2">
      <c r="A14" s="2" t="s">
        <v>17</v>
      </c>
    </row>
    <row r="15" spans="1:1" x14ac:dyDescent="0.2">
      <c r="A15" s="2" t="s">
        <v>7</v>
      </c>
    </row>
    <row r="16" spans="1:1" x14ac:dyDescent="0.2">
      <c r="A16" s="2" t="s">
        <v>18</v>
      </c>
    </row>
    <row r="17" spans="1:1" x14ac:dyDescent="0.2">
      <c r="A17" s="2" t="s">
        <v>9</v>
      </c>
    </row>
    <row r="18" spans="1:1" x14ac:dyDescent="0.2">
      <c r="A18" s="2" t="s">
        <v>8</v>
      </c>
    </row>
    <row r="19" spans="1:1" x14ac:dyDescent="0.2">
      <c r="A19" s="2" t="s">
        <v>19</v>
      </c>
    </row>
    <row r="20" spans="1:1" x14ac:dyDescent="0.2">
      <c r="A20" s="2" t="s">
        <v>20</v>
      </c>
    </row>
    <row r="21" spans="1:1" x14ac:dyDescent="0.2">
      <c r="A21" s="2" t="s">
        <v>21</v>
      </c>
    </row>
    <row r="22" spans="1:1" x14ac:dyDescent="0.2">
      <c r="A22" s="2" t="s">
        <v>22</v>
      </c>
    </row>
    <row r="23" spans="1:1" x14ac:dyDescent="0.2">
      <c r="A23" s="2" t="s">
        <v>23</v>
      </c>
    </row>
    <row r="24" spans="1:1" x14ac:dyDescent="0.2">
      <c r="A24" s="2" t="s">
        <v>24</v>
      </c>
    </row>
    <row r="25" spans="1:1" x14ac:dyDescent="0.2">
      <c r="A25" s="2" t="s">
        <v>25</v>
      </c>
    </row>
    <row r="26" spans="1:1" x14ac:dyDescent="0.2">
      <c r="A26" s="2" t="s">
        <v>26</v>
      </c>
    </row>
    <row r="27" spans="1:1" x14ac:dyDescent="0.2">
      <c r="A27" s="2" t="s">
        <v>27</v>
      </c>
    </row>
    <row r="28" spans="1:1" x14ac:dyDescent="0.2">
      <c r="A28" s="2" t="s">
        <v>28</v>
      </c>
    </row>
    <row r="29" spans="1:1" x14ac:dyDescent="0.2">
      <c r="A29" s="2" t="s">
        <v>29</v>
      </c>
    </row>
    <row r="30" spans="1:1" x14ac:dyDescent="0.2">
      <c r="A30" s="2" t="s">
        <v>30</v>
      </c>
    </row>
    <row r="31" spans="1:1" x14ac:dyDescent="0.2">
      <c r="A31" s="2" t="s">
        <v>31</v>
      </c>
    </row>
    <row r="33" spans="1:1" x14ac:dyDescent="0.2">
      <c r="A33" s="4" t="s">
        <v>4</v>
      </c>
    </row>
    <row r="34" spans="1:1" x14ac:dyDescent="0.2">
      <c r="A34" s="2" t="s">
        <v>32</v>
      </c>
    </row>
    <row r="35" spans="1:1" x14ac:dyDescent="0.2">
      <c r="A35" s="2" t="s">
        <v>5</v>
      </c>
    </row>
    <row r="36" spans="1:1" x14ac:dyDescent="0.2">
      <c r="A36" s="2" t="s">
        <v>6</v>
      </c>
    </row>
    <row r="38" spans="1:1" x14ac:dyDescent="0.2">
      <c r="A38" s="4" t="s">
        <v>33</v>
      </c>
    </row>
    <row r="39" spans="1:1" x14ac:dyDescent="0.2">
      <c r="A39" s="3" t="s">
        <v>34</v>
      </c>
    </row>
    <row r="40" spans="1:1" x14ac:dyDescent="0.2">
      <c r="A40" s="3" t="s">
        <v>35</v>
      </c>
    </row>
    <row r="41" spans="1:1" x14ac:dyDescent="0.2">
      <c r="A41" s="6" t="s">
        <v>36</v>
      </c>
    </row>
    <row r="42" spans="1:1" x14ac:dyDescent="0.2">
      <c r="A42" s="6"/>
    </row>
    <row r="43" spans="1:1" x14ac:dyDescent="0.2">
      <c r="A43" s="5" t="s">
        <v>37</v>
      </c>
    </row>
    <row r="44" spans="1:1" x14ac:dyDescent="0.2">
      <c r="A44" s="5" t="s">
        <v>38</v>
      </c>
    </row>
    <row r="45" spans="1:1" x14ac:dyDescent="0.2">
      <c r="A45" s="5"/>
    </row>
    <row r="46" spans="1:1" x14ac:dyDescent="0.2">
      <c r="A46" s="6" t="s">
        <v>39</v>
      </c>
    </row>
    <row r="47" spans="1:1" x14ac:dyDescent="0.2">
      <c r="A47" s="6"/>
    </row>
    <row r="48" spans="1:1" x14ac:dyDescent="0.2">
      <c r="A48" s="5" t="s">
        <v>40</v>
      </c>
    </row>
    <row r="49" spans="1:1" x14ac:dyDescent="0.2">
      <c r="A49" s="5" t="s">
        <v>41</v>
      </c>
    </row>
    <row r="50" spans="1:1" x14ac:dyDescent="0.2">
      <c r="A50" s="5" t="s">
        <v>42</v>
      </c>
    </row>
    <row r="51" spans="1:1" x14ac:dyDescent="0.2">
      <c r="A51" s="5"/>
    </row>
    <row r="52" spans="1:1" x14ac:dyDescent="0.2">
      <c r="A52" s="6" t="s">
        <v>48</v>
      </c>
    </row>
    <row r="53" spans="1:1" x14ac:dyDescent="0.2">
      <c r="A53" s="6"/>
    </row>
    <row r="54" spans="1:1" x14ac:dyDescent="0.2">
      <c r="A54" s="5" t="s">
        <v>49</v>
      </c>
    </row>
    <row r="55" spans="1:1" x14ac:dyDescent="0.2">
      <c r="A55" s="5" t="s">
        <v>51</v>
      </c>
    </row>
    <row r="56" spans="1:1" x14ac:dyDescent="0.2">
      <c r="A56" s="5" t="s">
        <v>52</v>
      </c>
    </row>
    <row r="57" spans="1:1" x14ac:dyDescent="0.2">
      <c r="A57" s="5" t="s">
        <v>50</v>
      </c>
    </row>
    <row r="58" spans="1:1" x14ac:dyDescent="0.2">
      <c r="A58" s="5"/>
    </row>
  </sheetData>
  <dataValidations count="1">
    <dataValidation allowBlank="1" showInputMessage="1" showErrorMessage="1" promptTitle="Rechtsform" sqref="A12:A31" xr:uid="{00000000-0002-0000-0400-000000000000}"/>
  </dataValidations>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5</vt:i4>
      </vt:variant>
      <vt:variant>
        <vt:lpstr>Benannte Bereiche</vt:lpstr>
      </vt:variant>
      <vt:variant>
        <vt:i4>3</vt:i4>
      </vt:variant>
    </vt:vector>
  </HeadingPairs>
  <TitlesOfParts>
    <vt:vector size="8" baseType="lpstr">
      <vt:lpstr>(1) Stammdaten</vt:lpstr>
      <vt:lpstr>(2) Angaben Auszubildende</vt:lpstr>
      <vt:lpstr>(3) Einverständniserklärung</vt:lpstr>
      <vt:lpstr>(4) Ausfüllhinweise</vt:lpstr>
      <vt:lpstr>Drop Down</vt:lpstr>
      <vt:lpstr>'(1) Stammdaten'!Druckbereich</vt:lpstr>
      <vt:lpstr>'(2) Angaben Auszubildende'!Druckbereich</vt:lpstr>
      <vt:lpstr>'(3) Einverständniserklärung'!Druckbereich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Jan-Hendrik Syeren</dc:creator>
  <cp:lastModifiedBy>Syeren, Jan-Hendrik</cp:lastModifiedBy>
  <cp:lastPrinted>2023-04-27T09:47:07Z</cp:lastPrinted>
  <dcterms:created xsi:type="dcterms:W3CDTF">2019-07-05T04:10:45Z</dcterms:created>
  <dcterms:modified xsi:type="dcterms:W3CDTF">2023-04-27T09:47:17Z</dcterms:modified>
</cp:coreProperties>
</file>