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DieseArbeitsmappe" defaultThemeVersion="124226"/>
  <bookViews>
    <workbookView xWindow="120" yWindow="480" windowWidth="24915" windowHeight="12420"/>
  </bookViews>
  <sheets>
    <sheet name="(1) Stammdaten" sheetId="8" r:id="rId1"/>
    <sheet name="(2) Angaben zu Auszubildenden" sheetId="12" r:id="rId2"/>
    <sheet name="(3) Einverständniserklärung" sheetId="7" r:id="rId3"/>
    <sheet name="(4) Ausfüllhinweise" sheetId="11" r:id="rId4"/>
    <sheet name="Drop Down" sheetId="4" state="hidden" r:id="rId5"/>
  </sheets>
  <definedNames>
    <definedName name="_xlnm.Print_Area" localSheetId="1">'(2) Angaben zu Auszubildenden'!$A$1:$M$32</definedName>
    <definedName name="_xlnm.Print_Area" localSheetId="2">'(3) Einverständniserklärung'!$A$1:$I$36</definedName>
  </definedNames>
  <calcPr calcId="145621"/>
</workbook>
</file>

<file path=xl/calcChain.xml><?xml version="1.0" encoding="utf-8"?>
<calcChain xmlns="http://schemas.openxmlformats.org/spreadsheetml/2006/main">
  <c r="I28" i="12" l="1"/>
  <c r="I29" i="12"/>
  <c r="H28" i="12"/>
  <c r="H29" i="12"/>
  <c r="G28" i="12"/>
  <c r="G29" i="12"/>
  <c r="M22" i="12"/>
  <c r="M23" i="12"/>
  <c r="L22" i="12"/>
  <c r="L23" i="12"/>
  <c r="K22" i="12"/>
  <c r="K23" i="12"/>
  <c r="J22" i="12"/>
  <c r="J23" i="12"/>
  <c r="L15" i="12"/>
  <c r="L16" i="12"/>
  <c r="L17" i="12"/>
  <c r="K15" i="12"/>
  <c r="K16" i="12"/>
  <c r="K17" i="12"/>
  <c r="J15" i="12"/>
  <c r="J16" i="12"/>
  <c r="J17" i="12"/>
  <c r="G8" i="12"/>
  <c r="G9" i="12"/>
  <c r="G10" i="12"/>
  <c r="F8" i="12"/>
  <c r="F9" i="12"/>
  <c r="F10" i="12"/>
  <c r="B28" i="12"/>
  <c r="B29" i="12"/>
  <c r="C22" i="12"/>
  <c r="C23" i="12"/>
  <c r="B22" i="12"/>
  <c r="B23" i="12"/>
  <c r="C15" i="12"/>
  <c r="C16" i="12"/>
  <c r="C17" i="12"/>
  <c r="B15" i="12"/>
  <c r="B16" i="12"/>
  <c r="B17" i="12"/>
  <c r="B8" i="12"/>
  <c r="B9" i="12"/>
  <c r="B10" i="12"/>
  <c r="G27" i="12" l="1"/>
  <c r="B27" i="12"/>
  <c r="K21" i="12"/>
  <c r="J21" i="12"/>
  <c r="C21" i="12"/>
  <c r="B21" i="12"/>
  <c r="J14" i="12"/>
  <c r="C14" i="12"/>
  <c r="B14" i="12"/>
  <c r="B7" i="12"/>
  <c r="L21" i="12" l="1"/>
  <c r="M21" i="12" s="1"/>
  <c r="K14" i="12"/>
  <c r="L14" i="12" s="1"/>
  <c r="H27" i="12"/>
  <c r="I27" i="12" s="1"/>
  <c r="F7" i="12"/>
  <c r="G7" i="12" s="1"/>
  <c r="C3" i="12" l="1"/>
  <c r="C2" i="12"/>
  <c r="C1" i="12"/>
  <c r="E19" i="7" l="1"/>
  <c r="E16" i="7"/>
</calcChain>
</file>

<file path=xl/sharedStrings.xml><?xml version="1.0" encoding="utf-8"?>
<sst xmlns="http://schemas.openxmlformats.org/spreadsheetml/2006/main" count="260" uniqueCount="187">
  <si>
    <t>Statistisches Landesamt Bremen</t>
  </si>
  <si>
    <t>An der Weide 14-16</t>
  </si>
  <si>
    <t>28195 Bremen</t>
  </si>
  <si>
    <t>IK</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</si>
  <si>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</si>
  <si>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</si>
  <si>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</si>
  <si>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</si>
  <si>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</si>
  <si>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</si>
  <si>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</si>
  <si>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</si>
  <si>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</si>
  <si>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</si>
  <si>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</si>
  <si>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</si>
  <si>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</si>
  <si>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</si>
  <si>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</si>
  <si>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</si>
  <si>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</si>
  <si>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</si>
  <si>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</si>
  <si>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</si>
  <si>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</si>
  <si>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</si>
  <si>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</si>
  <si>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</si>
  <si>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</si>
  <si>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</si>
  <si>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</si>
  <si>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</si>
  <si>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</si>
  <si>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</si>
  <si>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</si>
  <si>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</si>
  <si>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Art des Abschlusses</t>
  </si>
  <si>
    <t>Ausbildungsumfang</t>
  </si>
  <si>
    <t>Vollzeit</t>
  </si>
  <si>
    <t>Teilzeit</t>
  </si>
  <si>
    <t>Geschlecht</t>
  </si>
  <si>
    <t>männlich</t>
  </si>
  <si>
    <t>weiblich</t>
  </si>
  <si>
    <t>divers</t>
  </si>
  <si>
    <t>kein Abschluss</t>
  </si>
  <si>
    <t>Altenpflegerin / Altenpfleger</t>
  </si>
  <si>
    <t>Gesundheits- und Kinderkrankenpflegerin / Gesundheits- und Kinderkrankenpfleger</t>
  </si>
  <si>
    <t>Pflegefachfrau / Pflegefachmann</t>
  </si>
  <si>
    <t>-Pflegeausbildungsfonds-</t>
  </si>
  <si>
    <t>- Pflegeausbildungsfonds –</t>
  </si>
  <si>
    <t>1. Angaben zum Träger und zur Einrichtung</t>
  </si>
  <si>
    <t>2. Erklärungen</t>
  </si>
  <si>
    <t>a) Wir versichern die Richtigkeit und Vollständigkeit der angegebenen Daten. Wir verpflichten uns, das Statistische Landesamt – Pflegeausbildungsfonds – unverzüglich zu informieren, wenn Änderungen der gemachten Angaben eintreten.</t>
  </si>
  <si>
    <t>c) Uns ist bekannt, dass das Statistische Landesamt das jeweilige Ausbildungsbudget gemäß § 30 Abs. 5 PflBG schätzen kann, wenn die gesetzlich vorgeschriebenen Angaben nicht oder nicht vollständig innerhalb der vorgegebenen Fristen mitgeteilt werden. Dies gilt auch, wenn weitere Angaben und Unterlagen vom Statistischen Landesamt nachgefordert wurden.</t>
  </si>
  <si>
    <r>
      <t xml:space="preserve">Name des Unterzeichnenden 
</t>
    </r>
    <r>
      <rPr>
        <i/>
        <sz val="9"/>
        <color theme="1"/>
        <rFont val="Arial"/>
        <family val="2"/>
      </rPr>
      <t>(in Druckbuchstaben)</t>
    </r>
  </si>
  <si>
    <t>Ort, Datum</t>
  </si>
  <si>
    <t>Unterschrift / Firmenstempel</t>
  </si>
  <si>
    <t>b) Uns ist bekannt, dass das Statistische Landesamt berechtigt ist, weitere Angaben und Unterlagen anzufordern, soweit diese für die Festsetzung des jeweiligen Ausbildungsbudgets erforderlich sind.</t>
  </si>
  <si>
    <t>Anzahl Auszubildende</t>
  </si>
  <si>
    <t>Einverständniserklärung</t>
  </si>
  <si>
    <t xml:space="preserve">123 456 789 </t>
  </si>
  <si>
    <t>(1) Stammdaten</t>
  </si>
  <si>
    <t>Beschreibung</t>
  </si>
  <si>
    <t>Ausfüllbeispiel</t>
  </si>
  <si>
    <t xml:space="preserve">Name </t>
  </si>
  <si>
    <t>Musterkrankenhaus GmbH &amp; Co. KG</t>
  </si>
  <si>
    <t>Straße, Hausnr.</t>
  </si>
  <si>
    <t xml:space="preserve">Betriebssitz des Krankenhauses </t>
  </si>
  <si>
    <t>Krankenhausstr. 1</t>
  </si>
  <si>
    <t>PLZ, Ort</t>
  </si>
  <si>
    <t>5-stellige Postleitzahl / Postleitzahl der Postfachadresse, Ort des Krankenhauses</t>
  </si>
  <si>
    <t>28195 Krankenhausort</t>
  </si>
  <si>
    <t>Allgemeine Angaben zum Träger</t>
  </si>
  <si>
    <t>Musterträger KG</t>
  </si>
  <si>
    <t>Betriebssitz des Trägers</t>
  </si>
  <si>
    <t>Musterstr. 175</t>
  </si>
  <si>
    <t>5-stellige Postleitzahl / Postleitzahl der Postfachadresse, Ort des Trägers</t>
  </si>
  <si>
    <t>28195 Trägerort</t>
  </si>
  <si>
    <t>Telefon/-fax</t>
  </si>
  <si>
    <t>Durchwahl der Ansprechperson bei Rückfragen bzw. Fax-Nr. für die Zusendung von Bescheiden</t>
  </si>
  <si>
    <t>0421/123456</t>
  </si>
  <si>
    <t>E-Mail</t>
  </si>
  <si>
    <r>
      <t xml:space="preserve">E-Mail für die zukünftige elektronische Zusendung von Unterlagen
(z. B. Erhebungsbögen), mit einer </t>
    </r>
    <r>
      <rPr>
        <b/>
        <u/>
        <sz val="11"/>
        <color theme="1"/>
        <rFont val="Arial"/>
        <family val="2"/>
      </rPr>
      <t>personalisierten</t>
    </r>
    <r>
      <rPr>
        <sz val="11"/>
        <color theme="1"/>
        <rFont val="Arial"/>
        <family val="2"/>
      </rPr>
      <t xml:space="preserve"> E-Mail-Adresse </t>
    </r>
  </si>
  <si>
    <t>Erika.Muster@traeger.de 
(nicht: info@traeger.de)</t>
  </si>
  <si>
    <t>Bankverbindung</t>
  </si>
  <si>
    <t>Kontoinhaber</t>
  </si>
  <si>
    <t>IBAN</t>
  </si>
  <si>
    <t>DE 12 1234 1234 1234 1234 10</t>
  </si>
  <si>
    <t>Kreditinstitut</t>
  </si>
  <si>
    <t>Name des kontoführenden Kreditinstituts</t>
  </si>
  <si>
    <t>Beispielbank Krankenhausort</t>
  </si>
  <si>
    <t>(3) Einverständniserklärung</t>
  </si>
  <si>
    <t>Pflegeausbildungsfonds</t>
  </si>
  <si>
    <t>Krankenhäuser</t>
  </si>
  <si>
    <t>Stammdaten</t>
  </si>
  <si>
    <t>IK (9-stellig)</t>
  </si>
  <si>
    <t>Name</t>
  </si>
  <si>
    <t>Rückfragen an: pflegeausbildungsfonds@statistik.bremen.de oder (0421) 361 - 98148</t>
  </si>
  <si>
    <t xml:space="preserve">- Pflegeausbildungsfonds - </t>
  </si>
  <si>
    <t>Institutionskennzeichen (IK):</t>
  </si>
  <si>
    <t>Tragen Sie hier den vollständigen Namen des Krankenhauses ein.</t>
  </si>
  <si>
    <t>Tragen Sie hier den vollständigen Namen des Trägers des Krankenhauses ein.</t>
  </si>
  <si>
    <r>
      <t>Bitte tragen Sie die IBAN (International Bank Account Number)</t>
    </r>
    <r>
      <rPr>
        <b/>
        <sz val="11"/>
        <color theme="1"/>
        <rFont val="Arial"/>
        <family val="2"/>
      </rPr>
      <t xml:space="preserve"> </t>
    </r>
    <r>
      <rPr>
        <sz val="11"/>
        <color theme="1"/>
        <rFont val="Arial"/>
        <family val="2"/>
      </rPr>
      <t>ein.</t>
    </r>
  </si>
  <si>
    <t>Tragen Sie den Namen des Kontoinhabers ein.</t>
  </si>
  <si>
    <t>Name des Trägers</t>
  </si>
  <si>
    <t>Anzahl
Auszubildende</t>
  </si>
  <si>
    <t>9-stelliges Institutionskennzeichen -  Identifikationsnummer der deutschen Sozialversicherung</t>
  </si>
  <si>
    <t>geplanter Ausbildungs-
beginn (Datum)</t>
  </si>
  <si>
    <t>Ø Ausbildungs-
vergütung
1. Lehrjahr</t>
  </si>
  <si>
    <t>Ø Arbeitgeber-Bruttokosten
1. Lehrjahr</t>
  </si>
  <si>
    <t>auszufüllende Felder</t>
  </si>
  <si>
    <t>gesperrte Felder</t>
  </si>
  <si>
    <t>geplanter oder tatsächlicher Ausbildungs-
beginn (Datum)</t>
  </si>
  <si>
    <t>Ø Ausbildungs-
vergütung
2. Lehrjahr</t>
  </si>
  <si>
    <t>Ø Arbeitgeber-Bruttokosten
2. Lehrjahr</t>
  </si>
  <si>
    <t>Ø monatliche Arbeitgeber-
Bruttokosten einer
Pflegefachkraft</t>
  </si>
  <si>
    <t>Mehrkosten im Sinne des § 27 PflBG pro Monat</t>
  </si>
  <si>
    <t>Ausbildungs-
beginn (Datum)</t>
  </si>
  <si>
    <t>Ø Ausbildungs-
vergütung
3. Lehrjahr</t>
  </si>
  <si>
    <t>Ø Arbeitgeber-Bruttokosten
3. Lehrjahr</t>
  </si>
  <si>
    <t xml:space="preserve">Mehrkosten im Sinne des § 27 PflBG pro Monat </t>
  </si>
  <si>
    <t>Bemerkung</t>
  </si>
  <si>
    <t>Name der Person, die Rückfragen zum Erhebungsbogen beantworten kann</t>
  </si>
  <si>
    <t>Allgemeine Angaben zum Krankenhaus</t>
  </si>
  <si>
    <t>Name der Person, die Rückfragen zum Erhebungsbogen beantworten kann.</t>
  </si>
  <si>
    <t>Name der Person, die mündlich und schriftlich zur Auskunft berechtigt ist und Rückfragen beantworten kann.</t>
  </si>
  <si>
    <t>Frau Musteransprechpartnerin</t>
  </si>
  <si>
    <t>Name des Krankenhauses</t>
  </si>
  <si>
    <t>Anzahl
Ausbildungsmonate
1. Lehrjahr</t>
  </si>
  <si>
    <t>Anzahl
Ausbildungsmonate
2. Lehrjahr</t>
  </si>
  <si>
    <t>Anzahl
Ausbildungsmonate
3. Lehrjahr</t>
  </si>
  <si>
    <t>Bitte füllen Sie alle bläulich gefärbten Felder aus</t>
  </si>
  <si>
    <t>Bitte ausfüllen!</t>
  </si>
  <si>
    <t>Alle orange gefärbten Felder werden automatisch
ausgefüllt</t>
  </si>
  <si>
    <t>Gesperrt!</t>
  </si>
  <si>
    <t>Geplanter Ausbildungsbeginn</t>
  </si>
  <si>
    <t>Geben Sie bitte die Anzahl der Auszubildenden ein, die zum geplanten Ausbildungsbeginn eingestellt werden sollen.</t>
  </si>
  <si>
    <t>Ø Ausbildungsvergütung pro Monat je Auszubildendem</t>
  </si>
  <si>
    <t>Bitte geben Sie die Ø monatliche Ausbildungsvergütung für nur eine/n Auszubildende/n laut Ausbildungsvertrag an. Für geförderte Auszubildende geben Sie bitte die Ausbildungsvergütung lt. Ausbildungsvertrag an. Der von der Agentur für Arbeit geförderte Betrag wird nicht mitangegeben.</t>
  </si>
  <si>
    <t>Ø Arbeitgeber-Bruttokosten pro Monat je Auszubildendem</t>
  </si>
  <si>
    <t>Bitte geben Sie die Ø monatlichen Arbeitgeber-Bruttokosten je Auszubildendem an. Jahressonderzahlungen, Zeitzuschläge etc. sind anteilig pro Monat hinzuzurechnen. Die Arbeitgeber-Bruttokosten sind ca. 25 % höher als die Ausbildungsvergütungen.</t>
  </si>
  <si>
    <t>geplanter oder tatsächlicher Ausbildungsbeginn (Datum)</t>
  </si>
  <si>
    <t>Geben Sie bitte die Anzahl der Auszubildenden ein, die zum geplanten Ausbildungsbeginn eingestellt werden sollen oder eingestellt wurden.</t>
  </si>
  <si>
    <t>Werte aus dem 1. Ausbildungsjahr</t>
  </si>
  <si>
    <t>Bitte geben Sie die Ø monatliche Ausbildungsvergütung für nur eine/n Auszubildende/n im 1. Lehrjahr an. Für geförderte Auszubildende geben Sie bitte die Ausbildungsvergütung lt. Ausbildungsvertrag an. Der von der Agentur für Arbeit geförderte Betrag wird nicht mitangegeben.</t>
  </si>
  <si>
    <t>Bitte geben Sie die Ø monatlichen Arbeitgeber-Bruttokosten je Auszubildendem im 1. Lehrjahr an. Jahressonderzahlungen, Zeitzuschläge etc. sind anteilig pro Monat hinzuzurechnen. Die Arbeitgeber-Bruttokosten sind ca. 25 % höher als die Ausbildungsvergütungen.</t>
  </si>
  <si>
    <t>Werte aus dem 2. Ausbildungsjahr</t>
  </si>
  <si>
    <t>Bitte geben Sie die Ø monatliche Ausbildungsvergütung für nur eine/n Auszubildende/n im 2. Lehrjahr an. Für geförderte Auszubildende geben Sie bitte die Ausbildungsvergütung lt. Ausbildungsvertrag an. Der von der Agentur für Arbeit geförderte Betrag wird nicht mitangegeben.</t>
  </si>
  <si>
    <t>Bitte geben Sie die Ø monatlichen Arbeitgeber-Bruttokosten je Auszubildendem im 2. Lehrjahr an. Jahressonderzahlungen, Zeitzuschläge etc. sind anteilig pro Monat hinzuzurechnen. Die Arbeitgeber-Bruttokosten sind ca. 25 % höher als die Ausbildungsvergütungen.</t>
  </si>
  <si>
    <t>Ø monatliche Arbeitgeber-Bruttokosten einer
Pflegefachkraft</t>
  </si>
  <si>
    <t>Bitte geben Sie die durchschnittlichen monatlichen Arbeitgeber-Bruttokosten einer examinierten
Pflegefachkraft ohne Zusatzfunktion und/oder ohne Leitungsfunktion zum Zeitpunkt der Meldung bezogen auf eine Vollkraft an. Jahressonderzahlungen, Zeitzuschläge etc. sind anteilig pro Monat hinzuzurechnen.</t>
  </si>
  <si>
    <t>Ausbildungsbeginn (Datum)</t>
  </si>
  <si>
    <t>Geben Sie bitte die Anzahl der Auszubildenden ein, die zum genannten Ausbildungsbeginn eingestellt wurden.</t>
  </si>
  <si>
    <t>Werte aus dem 3. Lehrjahr</t>
  </si>
  <si>
    <t>Bitte geben Sie die Ø monatliche Ausbildungsvergütung für nur eine/n Auszubildende/n im 3. Lehrjahr an. Für geförderte Auszubildende geben Sie bitte die Ausbildungsvergütung lt. Ausbildungsvertrag an. Der von der Agentur für Arbeit geförderte Betrag wird nicht mitangegeben.</t>
  </si>
  <si>
    <t>Bitte geben Sie die Ø monatlichen Arbeitgeber-Bruttokosten je Auszubildendem im 3. Lehrjahr an. Jahressonderzahlungen, Zeitzuschläge etc. sind anteilig pro Monat hinzuzurechnen. Die Arbeitgeber-Bruttokosten sind ca. 25 % höher als die Ausbildungsvergütungen.</t>
  </si>
  <si>
    <t>Name des Krankenhauses:</t>
  </si>
  <si>
    <t>monatlicher Pauschalbetrag</t>
  </si>
  <si>
    <t>1. Ausbil-
dungsjahr</t>
  </si>
  <si>
    <t>Anzahl 
Ausbildungsmonate</t>
  </si>
  <si>
    <t>2023 - 1. Lehrjahr</t>
  </si>
  <si>
    <t>2. Ausbil-
dungsjahr</t>
  </si>
  <si>
    <t>3. Ausbil-
dungsjahr</t>
  </si>
  <si>
    <t>(2) Angaben Auszubildende</t>
  </si>
  <si>
    <r>
      <t xml:space="preserve">Mit Ihrer Unterschrift bestätigen Sie die Richtigkeit der von Ihnen angegeben Daten.
</t>
    </r>
    <r>
      <rPr>
        <b/>
        <sz val="11"/>
        <color theme="1"/>
        <rFont val="Arial"/>
        <family val="2"/>
      </rPr>
      <t xml:space="preserve">Änderungen sind dem Statistischen Landesamt Bremen bitte </t>
    </r>
    <r>
      <rPr>
        <b/>
        <u/>
        <sz val="11"/>
        <color theme="1"/>
        <rFont val="Arial"/>
        <family val="2"/>
      </rPr>
      <t>umgehend</t>
    </r>
    <r>
      <rPr>
        <b/>
        <sz val="11"/>
        <color theme="1"/>
        <rFont val="Arial"/>
        <family val="2"/>
      </rPr>
      <t xml:space="preserve"> mitzuteilen. </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</si>
  <si>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r>
      <t xml:space="preserve">Rücksendung bis </t>
    </r>
    <r>
      <rPr>
        <b/>
        <i/>
        <u/>
        <sz val="13"/>
        <color theme="1"/>
        <rFont val="Arial"/>
        <family val="2"/>
      </rPr>
      <t>15. Juni 2023</t>
    </r>
    <r>
      <rPr>
        <b/>
        <sz val="13"/>
        <color theme="1"/>
        <rFont val="Arial"/>
        <family val="2"/>
      </rPr>
      <t xml:space="preserve"> </t>
    </r>
    <r>
      <rPr>
        <sz val="11"/>
        <color theme="1"/>
        <rFont val="Arial"/>
        <family val="2"/>
      </rPr>
      <t>(</t>
    </r>
    <r>
      <rPr>
        <i/>
        <sz val="11"/>
        <color theme="1"/>
        <rFont val="Arial"/>
        <family val="2"/>
      </rPr>
      <t>Posteingang oder Eingang per E-Mail)</t>
    </r>
  </si>
  <si>
    <t>2024 - 3. Lehrjahr</t>
  </si>
  <si>
    <t>Ausbildunsgende
2024</t>
  </si>
  <si>
    <t>Bitte tragen Sie Ihre Auszubildenden ein, die im Laufe des Jahres 2024 ihre Ausbildung beenden werden. (Ausbildungsbeginn in 2021)</t>
  </si>
  <si>
    <t>2024 - noch 2. Lehrjahr</t>
  </si>
  <si>
    <r>
      <t xml:space="preserve">Bitte tragen Sie Ihre Auszubildenden ein, die im Laufe des Jahres 2024 ins </t>
    </r>
    <r>
      <rPr>
        <u/>
        <sz val="16"/>
        <color theme="1"/>
        <rFont val="Calibri"/>
        <family val="2"/>
        <scheme val="minor"/>
      </rPr>
      <t>3. Lehrjahr</t>
    </r>
    <r>
      <rPr>
        <sz val="16"/>
        <color theme="1"/>
        <rFont val="Calibri"/>
        <family val="2"/>
        <scheme val="minor"/>
      </rPr>
      <t xml:space="preserve"> kommen werden.</t>
    </r>
  </si>
  <si>
    <t>2024 - 2. Lehrjahr</t>
  </si>
  <si>
    <t>2024 - noch 1. Lehrjahr</t>
  </si>
  <si>
    <r>
      <t xml:space="preserve">Bitte tragen Sie Ihre Auszubildenden ein, die im Laufe des Jahres 2024 ins </t>
    </r>
    <r>
      <rPr>
        <u/>
        <sz val="16"/>
        <color theme="1"/>
        <rFont val="Calibri"/>
        <family val="2"/>
        <scheme val="minor"/>
      </rPr>
      <t>2. Lehrjahr</t>
    </r>
    <r>
      <rPr>
        <sz val="16"/>
        <color theme="1"/>
        <rFont val="Calibri"/>
        <family val="2"/>
        <scheme val="minor"/>
      </rPr>
      <t xml:space="preserve"> kommen werden. </t>
    </r>
  </si>
  <si>
    <t>Ausbildungskosten für das Jahr 2024</t>
  </si>
  <si>
    <t>Ausbildungskosten 2024 inkl. Pauschale</t>
  </si>
  <si>
    <t>Bitte tragen Sie Ihre geplanten Auszubildenden ein, die im Laufe des Jahres 2024 eine generalistische Pflegeausbildung beginnen werden.</t>
  </si>
  <si>
    <t>1. Ausbildungsjahr 2024: Tragen Sie hier bitte Ihre geplanten Auszubildenden ein, die im Laufe des Jahres 2024 eine generalistische Pflegeausbildung beginnen werden</t>
  </si>
  <si>
    <t>2. Ausbildungsjahr 2024: Tragen Sie hier bitte Ihre Auszubildenden ein, die im Laufe des Jahres 2024 ins 2. Lehrjahr kommen werden.</t>
  </si>
  <si>
    <t xml:space="preserve">3. Ausbildungsjahr 2024: Tragen Sie hier bitte Ihre Auszubildenden ein, die im Laufe des Jahres 2024 ins 3. Lehrjahr kommen werden. </t>
  </si>
  <si>
    <t>Ausbildungsende 2024: Tragen Sie hier bitte Ihre Auszubildenden ein, die im Laufe des Jahres 2024 ihre Ausbildung beenden werden.</t>
  </si>
  <si>
    <t>1. Lj</t>
  </si>
  <si>
    <t>2. Lj</t>
  </si>
  <si>
    <t>3. Lj</t>
  </si>
  <si>
    <t>Ende</t>
  </si>
  <si>
    <t>Drop down</t>
  </si>
  <si>
    <t>Version 01.02.2023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</si>
</sst>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000\ 000\ 000"/>
    <numFmt numFmtId="165" formatCode="#,##0.00\ &quot;€&quot;"/>
  </numFmts>
  <fonts count="32"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i/>
      <sz val="9"/>
      <color theme="1"/>
      <name val="Arial"/>
      <family val="2"/>
    </font>
    <font>
      <b/>
      <u/>
      <sz val="11"/>
      <color theme="1"/>
      <name val="Arial"/>
      <family val="2"/>
    </font>
    <font>
      <b/>
      <i/>
      <sz val="13"/>
      <color theme="1"/>
      <name val="Arial"/>
      <family val="2"/>
    </font>
    <font>
      <b/>
      <u/>
      <sz val="14"/>
      <color theme="1"/>
      <name val="Arial"/>
      <family val="2"/>
    </font>
    <font>
      <sz val="7"/>
      <color theme="1"/>
      <name val="Arial"/>
      <family val="2"/>
    </font>
    <font>
      <sz val="12"/>
      <color theme="1"/>
      <name val="Arial"/>
      <family val="2"/>
    </font>
    <font>
      <b/>
      <i/>
      <sz val="11"/>
      <color theme="1"/>
      <name val="Arial"/>
      <family val="2"/>
    </font>
    <font>
      <b/>
      <sz val="14"/>
      <color theme="1"/>
      <name val="Arial"/>
      <family val="2"/>
    </font>
    <font>
      <b/>
      <i/>
      <u/>
      <sz val="12"/>
      <color theme="1"/>
      <name val="Arial"/>
      <family val="2"/>
    </font>
    <font>
      <b/>
      <i/>
      <u/>
      <sz val="13"/>
      <color theme="1"/>
      <name val="Arial"/>
      <family val="2"/>
    </font>
    <font>
      <b/>
      <sz val="13"/>
      <color theme="1"/>
      <name val="Arial"/>
      <family val="2"/>
    </font>
    <font>
      <i/>
      <sz val="11"/>
      <color theme="1"/>
      <name val="Arial"/>
      <family val="2"/>
    </font>
    <font>
      <b/>
      <sz val="16"/>
      <color theme="1"/>
      <name val="Arial"/>
      <family val="2"/>
    </font>
    <font>
      <b/>
      <sz val="11"/>
      <color theme="1"/>
      <name val="Calibri"/>
      <family val="2"/>
      <scheme val="minor"/>
    </font>
    <font>
      <b/>
      <sz val="11"/>
      <name val="Calibri"/>
      <family val="2"/>
      <scheme val="minor"/>
    </font>
    <font>
      <sz val="14"/>
      <color theme="1"/>
      <name val="Calibri"/>
      <family val="2"/>
      <scheme val="minor"/>
    </font>
    <font>
      <sz val="16"/>
      <color theme="1"/>
      <name val="Calibri"/>
      <family val="2"/>
      <scheme val="minor"/>
    </font>
    <font>
      <sz val="11"/>
      <name val="Calibri"/>
      <family val="2"/>
      <scheme val="minor"/>
    </font>
    <font>
      <u/>
      <sz val="16"/>
      <color theme="1"/>
      <name val="Calibri"/>
      <family val="2"/>
      <scheme val="minor"/>
    </font>
    <font>
      <sz val="12"/>
      <color theme="1"/>
      <name val="Calibri"/>
      <family val="2"/>
      <scheme val="minor"/>
    </font>
    <font>
      <sz val="13"/>
      <color theme="1"/>
      <name val="Arial"/>
      <family val="2"/>
    </font>
    <font>
      <sz val="8"/>
      <color theme="1"/>
      <name val="Calibri"/>
      <family val="2"/>
      <scheme val="minor"/>
    </font>
  </fonts>
  <fills count="1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s>
  <borders count="35">
    <border>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medium">
        <color theme="0" tint="-0.24994659260841701"/>
      </bottom>
      <diagonal/>
    </border>
    <border>
      <left/>
      <right style="medium">
        <color theme="0" tint="-0.34998626667073579"/>
      </right>
      <top/>
      <bottom style="medium">
        <color theme="0" tint="-0.24994659260841701"/>
      </bottom>
      <diagonal/>
    </border>
    <border>
      <left style="medium">
        <color theme="0" tint="-0.34998626667073579"/>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thick">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thick">
        <color theme="0" tint="-0.24994659260841701"/>
      </right>
      <top style="thick">
        <color theme="0" tint="-0.24994659260841701"/>
      </top>
      <bottom style="medium">
        <color theme="0" tint="-0.24994659260841701"/>
      </bottom>
      <diagonal/>
    </border>
    <border>
      <left style="thick">
        <color theme="0" tint="-0.24994659260841701"/>
      </left>
      <right/>
      <top style="medium">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24994659260841701"/>
      </right>
      <top style="medium">
        <color theme="0" tint="-0.24994659260841701"/>
      </top>
      <bottom style="medium">
        <color theme="0" tint="-0.24994659260841701"/>
      </bottom>
      <diagonal/>
    </border>
    <border>
      <left style="thick">
        <color theme="0" tint="-0.24994659260841701"/>
      </left>
      <right style="thick">
        <color theme="1"/>
      </right>
      <top style="thick">
        <color theme="0" tint="-0.24994659260841701"/>
      </top>
      <bottom style="thick">
        <color theme="0" tint="-0.24994659260841701"/>
      </bottom>
      <diagonal/>
    </border>
    <border>
      <left style="thick">
        <color theme="0" tint="-0.24994659260841701"/>
      </left>
      <right style="thick">
        <color theme="0" tint="-0.24994659260841701"/>
      </right>
      <top/>
      <bottom/>
      <diagonal/>
    </border>
    <border>
      <left style="thick">
        <color theme="0" tint="-0.249977111117893"/>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style="thick">
        <color theme="0" tint="-0.249977111117893"/>
      </left>
      <right/>
      <top/>
      <bottom style="thick">
        <color theme="0" tint="-0.249977111117893"/>
      </bottom>
      <diagonal/>
    </border>
    <border>
      <left/>
      <right/>
      <top/>
      <bottom style="thick">
        <color theme="0" tint="-0.249977111117893"/>
      </bottom>
      <diagonal/>
    </border>
    <border>
      <left/>
      <right style="thick">
        <color theme="0" tint="-0.249977111117893"/>
      </right>
      <top/>
      <bottom style="thick">
        <color theme="0" tint="-0.249977111117893"/>
      </bottom>
      <diagonal/>
    </border>
  </borders>
  <cellStyleXfs count="2">
    <xf numFmtId="0" fontId="0" fillId="0" borderId="0"/>
    <xf numFmtId="0" fontId="5" fillId="0" borderId="0"/>
  </cellStyleXfs>
  <cellXfs count="189">
    <xf numFmtId="0" fontId="0" fillId="0" borderId="0" xfId="0"/>
    <xf numFmtId="0" fontId="1" fillId="0" borderId="0" xfId="0" applyFont="1" applyProtection="1"/>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3" fillId="0" borderId="0" xfId="0" applyFont="1" applyAlignment="1" applyProtection="1">
      <alignment vertical="center"/>
    </xf>
    <xf numFmtId="0" fontId="1" fillId="0" borderId="0" xfId="0" applyFont="1" applyAlignment="1" applyProtection="1">
      <alignment vertical="center"/>
    </xf>
    <xf numFmtId="0" fontId="14" fillId="0" borderId="12" xfId="0" applyFont="1" applyBorder="1" applyAlignment="1" applyProtection="1">
      <alignment vertical="center"/>
    </xf>
    <xf numFmtId="0" fontId="1" fillId="0" borderId="0" xfId="0" applyFont="1" applyBorder="1" applyProtection="1"/>
    <xf numFmtId="0" fontId="1" fillId="0" borderId="13" xfId="0" applyFont="1" applyBorder="1" applyProtection="1"/>
    <xf numFmtId="0" fontId="1" fillId="0" borderId="12" xfId="0" applyFont="1" applyBorder="1" applyProtection="1"/>
    <xf numFmtId="0" fontId="1" fillId="0" borderId="9" xfId="0" applyFont="1" applyBorder="1" applyProtection="1"/>
    <xf numFmtId="0" fontId="1" fillId="0" borderId="2" xfId="0" applyFont="1" applyBorder="1" applyProtection="1"/>
    <xf numFmtId="0" fontId="1" fillId="0" borderId="10" xfId="0" applyFont="1" applyBorder="1" applyProtection="1"/>
    <xf numFmtId="0" fontId="15" fillId="0" borderId="0" xfId="0" applyFont="1" applyAlignment="1" applyProtection="1">
      <alignment horizontal="left" vertical="center"/>
    </xf>
    <xf numFmtId="0" fontId="9" fillId="6" borderId="0" xfId="0" applyFont="1" applyFill="1" applyBorder="1" applyAlignment="1" applyProtection="1">
      <alignment vertical="center"/>
    </xf>
    <xf numFmtId="0" fontId="9" fillId="6" borderId="13" xfId="0" applyFont="1" applyFill="1" applyBorder="1" applyAlignment="1" applyProtection="1">
      <alignment vertical="center"/>
    </xf>
    <xf numFmtId="0" fontId="3" fillId="0" borderId="0" xfId="0" applyFont="1" applyProtection="1"/>
    <xf numFmtId="0" fontId="22" fillId="0" borderId="0" xfId="0" applyFont="1" applyProtection="1"/>
    <xf numFmtId="0" fontId="1" fillId="0" borderId="0" xfId="0" quotePrefix="1" applyFont="1" applyProtection="1"/>
    <xf numFmtId="49" fontId="9" fillId="5" borderId="15" xfId="0" applyNumberFormat="1" applyFont="1" applyFill="1" applyBorder="1" applyAlignment="1" applyProtection="1">
      <alignment horizontal="left" vertical="center"/>
      <protection locked="0"/>
    </xf>
    <xf numFmtId="49" fontId="2" fillId="0" borderId="21" xfId="0" applyNumberFormat="1" applyFont="1" applyFill="1" applyBorder="1" applyAlignment="1" applyProtection="1">
      <alignment vertical="center" wrapText="1"/>
    </xf>
    <xf numFmtId="49" fontId="2" fillId="0" borderId="22"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1" fillId="0" borderId="25" xfId="0" applyNumberFormat="1" applyFont="1" applyBorder="1" applyAlignment="1" applyProtection="1">
      <alignment horizontal="left" vertical="center" wrapText="1"/>
    </xf>
    <xf numFmtId="49" fontId="1" fillId="0" borderId="1" xfId="0" applyNumberFormat="1" applyFont="1" applyBorder="1" applyAlignment="1" applyProtection="1">
      <alignment horizontal="left" vertical="center" wrapText="1"/>
    </xf>
    <xf numFmtId="49" fontId="1" fillId="0" borderId="26" xfId="0" applyNumberFormat="1" applyFont="1" applyBorder="1" applyAlignment="1" applyProtection="1">
      <alignment horizontal="left" vertical="center" wrapText="1"/>
    </xf>
    <xf numFmtId="49" fontId="1" fillId="0" borderId="5" xfId="0" applyNumberFormat="1" applyFont="1" applyBorder="1" applyAlignment="1" applyProtection="1">
      <alignment horizontal="left" vertical="center" wrapText="1"/>
    </xf>
    <xf numFmtId="49" fontId="1" fillId="0" borderId="5" xfId="0" applyNumberFormat="1" applyFont="1" applyBorder="1" applyAlignment="1" applyProtection="1">
      <alignment horizontal="left" vertical="center"/>
    </xf>
    <xf numFmtId="0" fontId="1" fillId="0" borderId="5" xfId="0" applyFont="1" applyFill="1" applyBorder="1" applyAlignment="1" applyProtection="1">
      <alignment horizontal="left" vertical="center"/>
    </xf>
    <xf numFmtId="0" fontId="30" fillId="5" borderId="5" xfId="0" applyFont="1" applyFill="1" applyBorder="1" applyAlignment="1" applyProtection="1">
      <alignment horizontal="left" vertical="center"/>
    </xf>
    <xf numFmtId="0" fontId="1" fillId="0" borderId="5" xfId="0" applyFont="1" applyFill="1" applyBorder="1" applyAlignment="1" applyProtection="1">
      <alignment horizontal="center" vertical="center"/>
    </xf>
    <xf numFmtId="0" fontId="1" fillId="0" borderId="0" xfId="0" applyFont="1" applyAlignment="1" applyProtection="1">
      <alignment horizontal="left"/>
    </xf>
    <xf numFmtId="0" fontId="1" fillId="0" borderId="5" xfId="0" applyFont="1" applyFill="1" applyBorder="1" applyAlignment="1" applyProtection="1">
      <alignment horizontal="left" vertical="center" wrapText="1"/>
    </xf>
    <xf numFmtId="0" fontId="30" fillId="13" borderId="5" xfId="0" applyFont="1" applyFill="1" applyBorder="1" applyAlignment="1" applyProtection="1">
      <alignment horizontal="left" vertical="center"/>
    </xf>
    <xf numFmtId="14" fontId="1" fillId="0" borderId="5" xfId="0" applyNumberFormat="1" applyFont="1" applyFill="1" applyBorder="1" applyAlignment="1" applyProtection="1">
      <alignment horizontal="center" vertical="center"/>
    </xf>
    <xf numFmtId="0" fontId="1" fillId="0" borderId="0" xfId="0" applyFont="1" applyAlignment="1" applyProtection="1">
      <alignment horizontal="left" vertical="center"/>
    </xf>
    <xf numFmtId="165" fontId="1" fillId="0" borderId="5" xfId="0" applyNumberFormat="1" applyFont="1" applyFill="1" applyBorder="1" applyAlignment="1" applyProtection="1">
      <alignment horizontal="center" vertical="center"/>
    </xf>
    <xf numFmtId="8" fontId="1" fillId="0" borderId="5" xfId="0" applyNumberFormat="1" applyFont="1" applyFill="1" applyBorder="1" applyAlignment="1" applyProtection="1">
      <alignment horizontal="center" vertical="center"/>
    </xf>
    <xf numFmtId="0" fontId="0" fillId="0" borderId="0" xfId="0" applyProtection="1"/>
    <xf numFmtId="14" fontId="0" fillId="5" borderId="5"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165" fontId="0" fillId="5" borderId="5" xfId="0" applyNumberFormat="1" applyFill="1" applyBorder="1" applyAlignment="1" applyProtection="1">
      <alignment horizontal="center" vertical="center"/>
      <protection locked="0"/>
    </xf>
    <xf numFmtId="165" fontId="0" fillId="5" borderId="27" xfId="0" applyNumberFormat="1" applyFill="1" applyBorder="1" applyAlignment="1" applyProtection="1">
      <alignment horizontal="center" vertical="center"/>
      <protection locked="0"/>
    </xf>
    <xf numFmtId="165" fontId="0" fillId="5" borderId="3" xfId="0" applyNumberFormat="1" applyFill="1" applyBorder="1" applyAlignment="1" applyProtection="1">
      <alignment horizontal="center" vertical="center"/>
      <protection locked="0"/>
    </xf>
    <xf numFmtId="0" fontId="17" fillId="0" borderId="0" xfId="0" applyFont="1" applyProtection="1"/>
    <xf numFmtId="0" fontId="1" fillId="8" borderId="0" xfId="0" applyFont="1" applyFill="1" applyAlignment="1" applyProtection="1">
      <alignment horizontal="left" vertical="center"/>
    </xf>
    <xf numFmtId="0" fontId="0" fillId="0" borderId="0" xfId="0" applyFill="1" applyBorder="1" applyAlignment="1" applyProtection="1">
      <alignment vertical="center"/>
    </xf>
    <xf numFmtId="0" fontId="23" fillId="0" borderId="0" xfId="0" applyFont="1" applyBorder="1" applyAlignment="1" applyProtection="1">
      <alignment vertical="center"/>
    </xf>
    <xf numFmtId="165" fontId="0" fillId="0" borderId="0" xfId="0" applyNumberFormat="1" applyFill="1" applyBorder="1" applyAlignment="1" applyProtection="1">
      <alignment horizontal="center" vertical="center"/>
    </xf>
    <xf numFmtId="0" fontId="25" fillId="11" borderId="5" xfId="0" applyFont="1" applyFill="1" applyBorder="1" applyAlignment="1" applyProtection="1">
      <alignment horizontal="center" vertical="center" wrapText="1"/>
    </xf>
    <xf numFmtId="0" fontId="26" fillId="0" borderId="0" xfId="0" applyFont="1" applyFill="1" applyBorder="1" applyAlignment="1" applyProtection="1">
      <alignment vertical="center" wrapText="1"/>
    </xf>
    <xf numFmtId="0" fontId="0" fillId="0" borderId="0" xfId="0" applyAlignment="1" applyProtection="1"/>
    <xf numFmtId="0" fontId="27" fillId="12" borderId="5" xfId="0" applyFont="1" applyFill="1" applyBorder="1" applyAlignment="1" applyProtection="1">
      <alignment horizontal="center" vertical="center" wrapText="1"/>
    </xf>
    <xf numFmtId="0" fontId="27" fillId="12" borderId="3" xfId="0" applyFont="1" applyFill="1" applyBorder="1" applyAlignment="1" applyProtection="1">
      <alignment horizontal="center" vertical="center" wrapText="1"/>
    </xf>
    <xf numFmtId="0" fontId="0" fillId="13" borderId="3" xfId="0" applyNumberFormat="1" applyFill="1" applyBorder="1" applyAlignment="1" applyProtection="1">
      <alignment horizontal="center" vertical="center"/>
    </xf>
    <xf numFmtId="165" fontId="0" fillId="13" borderId="5" xfId="0" applyNumberFormat="1" applyFill="1" applyBorder="1" applyAlignment="1" applyProtection="1">
      <alignment horizontal="center" vertical="center"/>
    </xf>
    <xf numFmtId="0" fontId="0" fillId="5" borderId="0" xfId="0" applyFill="1" applyProtection="1"/>
    <xf numFmtId="0" fontId="0" fillId="0" borderId="0" xfId="0" applyFill="1" applyAlignment="1" applyProtection="1">
      <alignment vertical="center"/>
    </xf>
    <xf numFmtId="0" fontId="0" fillId="13" borderId="0" xfId="0" applyFill="1" applyProtection="1"/>
    <xf numFmtId="14" fontId="0" fillId="0" borderId="0" xfId="0" applyNumberFormat="1" applyAlignment="1" applyProtection="1">
      <alignment horizontal="center" vertical="center"/>
    </xf>
    <xf numFmtId="0" fontId="0" fillId="0" borderId="0" xfId="0" applyAlignment="1" applyProtection="1">
      <alignment horizontal="center" vertical="center"/>
    </xf>
    <xf numFmtId="0" fontId="27" fillId="12" borderId="27" xfId="0" applyFont="1" applyFill="1" applyBorder="1" applyAlignment="1" applyProtection="1">
      <alignment horizontal="center" vertical="center" wrapText="1"/>
    </xf>
    <xf numFmtId="0" fontId="0" fillId="0" borderId="0" xfId="0" applyFill="1" applyBorder="1" applyProtection="1"/>
    <xf numFmtId="0" fontId="0" fillId="0" borderId="0" xfId="0" applyFill="1" applyProtection="1"/>
    <xf numFmtId="165" fontId="0" fillId="13" borderId="6" xfId="0" applyNumberFormat="1" applyFill="1" applyBorder="1" applyAlignment="1" applyProtection="1">
      <alignment horizontal="center" vertical="center"/>
    </xf>
    <xf numFmtId="0" fontId="1" fillId="0" borderId="5" xfId="0" applyFont="1" applyBorder="1" applyAlignment="1" applyProtection="1">
      <alignment horizontal="lef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2" fillId="16" borderId="5" xfId="0" applyFont="1" applyFill="1" applyBorder="1" applyAlignment="1" applyProtection="1">
      <alignment horizontal="center" vertical="center" wrapText="1"/>
    </xf>
    <xf numFmtId="165" fontId="0" fillId="0" borderId="0" xfId="0" applyNumberFormat="1" applyProtection="1"/>
    <xf numFmtId="0" fontId="27" fillId="12" borderId="13" xfId="0" applyFont="1" applyFill="1" applyBorder="1" applyAlignment="1" applyProtection="1">
      <alignment horizontal="center" vertical="center" wrapText="1"/>
    </xf>
    <xf numFmtId="0" fontId="27" fillId="12" borderId="28" xfId="0" applyFont="1" applyFill="1" applyBorder="1" applyAlignment="1" applyProtection="1">
      <alignment horizontal="center" vertical="center" wrapText="1"/>
    </xf>
    <xf numFmtId="0" fontId="0" fillId="0" borderId="11" xfId="0" applyBorder="1" applyProtection="1"/>
    <xf numFmtId="0" fontId="0" fillId="5" borderId="5" xfId="0" applyNumberFormat="1" applyFill="1" applyBorder="1" applyAlignment="1" applyProtection="1">
      <alignment horizontal="center" vertical="center"/>
      <protection locked="0"/>
    </xf>
    <xf numFmtId="14" fontId="0" fillId="0" borderId="0" xfId="0" applyNumberFormat="1" applyProtection="1"/>
    <xf numFmtId="0" fontId="21" fillId="0" borderId="5" xfId="0" applyFont="1" applyBorder="1" applyAlignment="1" applyProtection="1">
      <alignment horizontal="center" vertical="center" wrapText="1"/>
    </xf>
    <xf numFmtId="49" fontId="9" fillId="5" borderId="18" xfId="0" applyNumberFormat="1" applyFont="1" applyFill="1" applyBorder="1" applyAlignment="1" applyProtection="1">
      <alignment horizontal="left" vertical="center"/>
      <protection locked="0"/>
    </xf>
    <xf numFmtId="0" fontId="1" fillId="3" borderId="0" xfId="0" applyFont="1" applyFill="1" applyAlignment="1" applyProtection="1">
      <alignment horizontal="center" vertical="center" wrapText="1"/>
    </xf>
    <xf numFmtId="0" fontId="2" fillId="3" borderId="0" xfId="0" applyFont="1" applyFill="1" applyAlignment="1" applyProtection="1">
      <alignment horizontal="center" vertical="center" wrapText="1"/>
    </xf>
    <xf numFmtId="0" fontId="9" fillId="0" borderId="0" xfId="0" applyFont="1" applyAlignment="1" applyProtection="1">
      <alignment horizontal="left" vertical="center"/>
    </xf>
    <xf numFmtId="49" fontId="9" fillId="5" borderId="14" xfId="0" applyNumberFormat="1" applyFont="1" applyFill="1" applyBorder="1" applyAlignment="1" applyProtection="1">
      <alignment horizontal="left" vertical="center"/>
      <protection locked="0"/>
    </xf>
    <xf numFmtId="0" fontId="4" fillId="0" borderId="0" xfId="0" applyFont="1" applyAlignment="1" applyProtection="1">
      <alignment horizontal="left" vertical="center"/>
    </xf>
    <xf numFmtId="49" fontId="9" fillId="5" borderId="17" xfId="0" applyNumberFormat="1" applyFont="1" applyFill="1" applyBorder="1" applyAlignment="1" applyProtection="1">
      <alignment horizontal="left" vertical="center"/>
      <protection locked="0"/>
    </xf>
    <xf numFmtId="49" fontId="9" fillId="5" borderId="19" xfId="0" applyNumberFormat="1" applyFont="1" applyFill="1" applyBorder="1" applyAlignment="1" applyProtection="1">
      <alignment horizontal="left" vertical="center"/>
      <protection locked="0"/>
    </xf>
    <xf numFmtId="0" fontId="9" fillId="0" borderId="0" xfId="0" applyFont="1" applyAlignment="1" applyProtection="1">
      <alignment horizontal="left" vertical="center" wrapText="1"/>
    </xf>
    <xf numFmtId="49" fontId="9" fillId="5" borderId="18" xfId="0" applyNumberFormat="1" applyFont="1" applyFill="1" applyBorder="1" applyAlignment="1" applyProtection="1">
      <alignment horizontal="left" vertical="center"/>
      <protection locked="0"/>
    </xf>
    <xf numFmtId="49" fontId="9" fillId="5" borderId="16" xfId="0" applyNumberFormat="1" applyFont="1" applyFill="1" applyBorder="1" applyAlignment="1" applyProtection="1">
      <alignment horizontal="left" vertical="center"/>
      <protection locked="0"/>
    </xf>
    <xf numFmtId="0" fontId="17" fillId="0" borderId="0" xfId="0" applyFont="1" applyAlignment="1" applyProtection="1">
      <alignment horizontal="center" vertical="center"/>
    </xf>
    <xf numFmtId="0" fontId="18" fillId="3" borderId="0" xfId="0" applyFont="1" applyFill="1" applyAlignment="1" applyProtection="1">
      <alignment horizontal="left" vertical="center"/>
    </xf>
    <xf numFmtId="164" fontId="9" fillId="5" borderId="14" xfId="0" applyNumberFormat="1" applyFont="1" applyFill="1" applyBorder="1" applyAlignment="1" applyProtection="1">
      <alignment horizontal="left" vertical="center"/>
      <protection locked="0"/>
    </xf>
    <xf numFmtId="0" fontId="24" fillId="11" borderId="6" xfId="0" applyFont="1" applyFill="1" applyBorder="1" applyAlignment="1" applyProtection="1">
      <alignment horizontal="left"/>
    </xf>
    <xf numFmtId="0" fontId="24" fillId="11" borderId="3" xfId="0" applyFont="1" applyFill="1" applyBorder="1" applyAlignment="1" applyProtection="1">
      <alignment horizontal="left"/>
    </xf>
    <xf numFmtId="0" fontId="0" fillId="0" borderId="7"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3" fillId="0" borderId="3" xfId="0" applyFont="1" applyBorder="1" applyAlignment="1" applyProtection="1">
      <alignment horizontal="left" vertical="center"/>
      <protection locked="0"/>
    </xf>
    <xf numFmtId="0" fontId="0" fillId="14" borderId="0" xfId="0" applyFill="1" applyAlignment="1" applyProtection="1">
      <alignment horizontal="center" vertical="center"/>
    </xf>
    <xf numFmtId="0" fontId="0" fillId="15" borderId="0" xfId="0" applyFill="1" applyAlignment="1" applyProtection="1">
      <alignment horizontal="center" vertical="center"/>
    </xf>
    <xf numFmtId="0" fontId="0" fillId="10" borderId="0" xfId="0" applyFill="1" applyAlignment="1" applyProtection="1">
      <alignment horizontal="center" vertical="center"/>
    </xf>
    <xf numFmtId="0" fontId="23" fillId="11" borderId="7" xfId="0" applyFont="1" applyFill="1" applyBorder="1" applyAlignment="1" applyProtection="1">
      <alignment horizontal="left" vertical="center"/>
    </xf>
    <xf numFmtId="0" fontId="23" fillId="11" borderId="9" xfId="0" applyFont="1" applyFill="1" applyBorder="1" applyAlignment="1" applyProtection="1">
      <alignment horizontal="left" vertical="center"/>
    </xf>
    <xf numFmtId="0" fontId="0" fillId="17" borderId="0" xfId="0" applyFill="1" applyAlignment="1" applyProtection="1">
      <alignment horizontal="left"/>
    </xf>
    <xf numFmtId="0" fontId="25" fillId="11" borderId="6" xfId="0" applyFont="1" applyFill="1" applyBorder="1" applyAlignment="1" applyProtection="1">
      <alignment horizontal="center" vertical="center" wrapText="1"/>
    </xf>
    <xf numFmtId="0" fontId="25" fillId="11" borderId="4" xfId="0" applyFont="1" applyFill="1" applyBorder="1" applyAlignment="1" applyProtection="1">
      <alignment horizontal="center" vertical="center" wrapText="1"/>
    </xf>
    <xf numFmtId="0" fontId="25" fillId="11" borderId="3" xfId="0" applyFont="1" applyFill="1" applyBorder="1" applyAlignment="1" applyProtection="1">
      <alignment horizontal="center" vertical="center" wrapText="1"/>
    </xf>
    <xf numFmtId="49" fontId="0" fillId="0" borderId="0" xfId="0" applyNumberFormat="1" applyFont="1" applyAlignment="1" applyProtection="1">
      <alignment horizontal="left" vertical="center"/>
    </xf>
    <xf numFmtId="0" fontId="0" fillId="0" borderId="0" xfId="0" applyFont="1" applyAlignment="1" applyProtection="1">
      <alignment horizontal="left" vertical="center"/>
    </xf>
    <xf numFmtId="0" fontId="0" fillId="4" borderId="0" xfId="0" applyFill="1" applyAlignment="1" applyProtection="1">
      <alignment horizontal="center" vertical="center"/>
    </xf>
    <xf numFmtId="0" fontId="0" fillId="10" borderId="0" xfId="0" applyFill="1" applyBorder="1" applyAlignment="1" applyProtection="1">
      <alignment horizontal="center" vertical="center"/>
    </xf>
    <xf numFmtId="0" fontId="29" fillId="5" borderId="29" xfId="0" applyFont="1" applyFill="1" applyBorder="1" applyAlignment="1" applyProtection="1">
      <alignment horizontal="center" vertical="center" wrapText="1"/>
      <protection locked="0"/>
    </xf>
    <xf numFmtId="0" fontId="29" fillId="5" borderId="30" xfId="0" applyFont="1" applyFill="1" applyBorder="1" applyAlignment="1" applyProtection="1">
      <alignment horizontal="center" vertical="center" wrapText="1"/>
      <protection locked="0"/>
    </xf>
    <xf numFmtId="0" fontId="29" fillId="5" borderId="31" xfId="0" applyFont="1" applyFill="1" applyBorder="1" applyAlignment="1" applyProtection="1">
      <alignment horizontal="center" vertical="center" wrapText="1"/>
      <protection locked="0"/>
    </xf>
    <xf numFmtId="0" fontId="29" fillId="5" borderId="32" xfId="0" applyFont="1" applyFill="1" applyBorder="1" applyAlignment="1" applyProtection="1">
      <alignment horizontal="center" vertical="center" wrapText="1"/>
      <protection locked="0"/>
    </xf>
    <xf numFmtId="0" fontId="29" fillId="5" borderId="33" xfId="0" applyFont="1" applyFill="1" applyBorder="1" applyAlignment="1" applyProtection="1">
      <alignment horizontal="center" vertical="center" wrapText="1"/>
      <protection locked="0"/>
    </xf>
    <xf numFmtId="0" fontId="29" fillId="5" borderId="34" xfId="0" applyFont="1" applyFill="1" applyBorder="1" applyAlignment="1" applyProtection="1">
      <alignment horizontal="center" vertical="center" wrapText="1"/>
      <protection locked="0"/>
    </xf>
    <xf numFmtId="0" fontId="1" fillId="0" borderId="0" xfId="0" applyFont="1" applyBorder="1" applyAlignment="1" applyProtection="1">
      <alignment horizontal="left" vertical="center"/>
    </xf>
    <xf numFmtId="0" fontId="1" fillId="5" borderId="6" xfId="0" applyFont="1" applyFill="1" applyBorder="1" applyAlignment="1" applyProtection="1">
      <alignment horizontal="left"/>
      <protection locked="0"/>
    </xf>
    <xf numFmtId="0" fontId="1" fillId="5" borderId="4" xfId="0" applyFont="1" applyFill="1" applyBorder="1" applyAlignment="1" applyProtection="1">
      <alignment horizontal="left"/>
      <protection locked="0"/>
    </xf>
    <xf numFmtId="0" fontId="1" fillId="5" borderId="3" xfId="0" applyFont="1" applyFill="1" applyBorder="1" applyAlignment="1" applyProtection="1">
      <alignment horizontal="left"/>
      <protection locked="0"/>
    </xf>
    <xf numFmtId="0" fontId="1" fillId="5" borderId="7" xfId="0" applyFont="1" applyFill="1" applyBorder="1" applyAlignment="1" applyProtection="1">
      <alignment horizontal="center"/>
      <protection locked="0"/>
    </xf>
    <xf numFmtId="0" fontId="1" fillId="5" borderId="11" xfId="0" applyFont="1" applyFill="1" applyBorder="1" applyAlignment="1" applyProtection="1">
      <alignment horizontal="center"/>
      <protection locked="0"/>
    </xf>
    <xf numFmtId="0" fontId="1" fillId="5" borderId="8" xfId="0" applyFont="1" applyFill="1" applyBorder="1" applyAlignment="1" applyProtection="1">
      <alignment horizontal="center"/>
      <protection locked="0"/>
    </xf>
    <xf numFmtId="0" fontId="1" fillId="5" borderId="12" xfId="0" applyFont="1" applyFill="1" applyBorder="1" applyAlignment="1" applyProtection="1">
      <alignment horizontal="center"/>
      <protection locked="0"/>
    </xf>
    <xf numFmtId="0" fontId="1" fillId="5" borderId="0" xfId="0" applyFont="1" applyFill="1" applyBorder="1" applyAlignment="1" applyProtection="1">
      <alignment horizontal="center"/>
      <protection locked="0"/>
    </xf>
    <xf numFmtId="0" fontId="1" fillId="5" borderId="13"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1" fillId="5" borderId="2" xfId="0" applyFont="1" applyFill="1" applyBorder="1" applyAlignment="1" applyProtection="1">
      <alignment horizontal="center"/>
      <protection locked="0"/>
    </xf>
    <xf numFmtId="0" fontId="1" fillId="5" borderId="10" xfId="0" applyFont="1" applyFill="1" applyBorder="1" applyAlignment="1" applyProtection="1">
      <alignment horizontal="center"/>
      <protection locked="0"/>
    </xf>
    <xf numFmtId="0" fontId="3" fillId="0" borderId="7"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8" xfId="0" applyFont="1" applyBorder="1" applyAlignment="1" applyProtection="1">
      <alignment horizontal="left" vertical="center"/>
    </xf>
    <xf numFmtId="0" fontId="9" fillId="0" borderId="12"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1" fillId="5" borderId="6" xfId="0" applyFont="1" applyFill="1" applyBorder="1" applyAlignment="1" applyProtection="1">
      <alignment horizontal="center"/>
      <protection locked="0"/>
    </xf>
    <xf numFmtId="0" fontId="1" fillId="5" borderId="4" xfId="0" applyFont="1" applyFill="1" applyBorder="1" applyAlignment="1" applyProtection="1">
      <alignment horizontal="center"/>
      <protection locked="0"/>
    </xf>
    <xf numFmtId="0" fontId="1" fillId="5" borderId="3" xfId="0" applyFont="1" applyFill="1" applyBorder="1" applyAlignment="1" applyProtection="1">
      <alignment horizontal="center"/>
      <protection locked="0"/>
    </xf>
    <xf numFmtId="0" fontId="9" fillId="0" borderId="6"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3" xfId="0" applyFont="1" applyBorder="1" applyAlignment="1" applyProtection="1">
      <alignment horizontal="left" vertical="center"/>
    </xf>
    <xf numFmtId="0" fontId="9" fillId="5" borderId="6" xfId="0" applyFont="1" applyFill="1" applyBorder="1" applyAlignment="1" applyProtection="1">
      <alignment horizontal="center"/>
      <protection locked="0"/>
    </xf>
    <xf numFmtId="0" fontId="9" fillId="5" borderId="4" xfId="0" applyFont="1" applyFill="1" applyBorder="1" applyAlignment="1" applyProtection="1">
      <alignment horizontal="center"/>
      <protection locked="0"/>
    </xf>
    <xf numFmtId="0" fontId="9" fillId="5" borderId="3" xfId="0" applyFont="1" applyFill="1" applyBorder="1" applyAlignment="1" applyProtection="1">
      <alignment horizontal="center"/>
      <protection locked="0"/>
    </xf>
    <xf numFmtId="0" fontId="13" fillId="4" borderId="0" xfId="0" applyFont="1" applyFill="1" applyAlignment="1" applyProtection="1">
      <alignment horizontal="center"/>
    </xf>
    <xf numFmtId="164" fontId="4" fillId="6" borderId="12" xfId="0" applyNumberFormat="1" applyFont="1" applyFill="1" applyBorder="1" applyAlignment="1" applyProtection="1">
      <alignment horizontal="center"/>
    </xf>
    <xf numFmtId="164" fontId="4" fillId="6" borderId="0" xfId="0" applyNumberFormat="1" applyFont="1" applyFill="1" applyBorder="1" applyAlignment="1" applyProtection="1">
      <alignment horizontal="center"/>
    </xf>
    <xf numFmtId="0" fontId="9" fillId="0" borderId="7"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5" borderId="7"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49" fontId="12" fillId="4" borderId="6" xfId="0" applyNumberFormat="1" applyFont="1" applyFill="1" applyBorder="1" applyAlignment="1" applyProtection="1">
      <alignment horizontal="left" vertical="center"/>
    </xf>
    <xf numFmtId="49" fontId="12" fillId="4" borderId="4" xfId="0" applyNumberFormat="1" applyFont="1" applyFill="1" applyBorder="1" applyAlignment="1" applyProtection="1">
      <alignment horizontal="left" vertical="center"/>
    </xf>
    <xf numFmtId="49" fontId="12" fillId="4" borderId="3" xfId="0" applyNumberFormat="1" applyFont="1" applyFill="1" applyBorder="1" applyAlignment="1" applyProtection="1">
      <alignment horizontal="left" vertical="center"/>
    </xf>
    <xf numFmtId="49" fontId="1" fillId="0" borderId="6"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3" xfId="0" applyNumberFormat="1" applyFont="1" applyBorder="1" applyAlignment="1" applyProtection="1">
      <alignment horizontal="left" vertical="top" wrapText="1"/>
    </xf>
    <xf numFmtId="49" fontId="12" fillId="7" borderId="0" xfId="0" applyNumberFormat="1" applyFont="1" applyFill="1" applyBorder="1" applyAlignment="1" applyProtection="1">
      <alignment horizontal="left" vertical="center"/>
    </xf>
    <xf numFmtId="0" fontId="12" fillId="9" borderId="5" xfId="0" applyFont="1" applyFill="1" applyBorder="1" applyAlignment="1" applyProtection="1">
      <alignment horizontal="left" vertical="center"/>
    </xf>
    <xf numFmtId="49" fontId="2" fillId="0" borderId="24" xfId="0" applyNumberFormat="1" applyFont="1" applyFill="1" applyBorder="1" applyAlignment="1" applyProtection="1">
      <alignment horizontal="left" vertical="center" wrapText="1"/>
    </xf>
    <xf numFmtId="49" fontId="2" fillId="0" borderId="17" xfId="0" applyNumberFormat="1" applyFont="1" applyFill="1" applyBorder="1" applyAlignment="1" applyProtection="1">
      <alignment horizontal="left" vertical="center" wrapText="1"/>
    </xf>
    <xf numFmtId="49" fontId="2" fillId="0" borderId="20" xfId="0" applyNumberFormat="1" applyFont="1" applyFill="1" applyBorder="1" applyAlignment="1" applyProtection="1">
      <alignment horizontal="left" vertical="center" wrapText="1"/>
    </xf>
    <xf numFmtId="0" fontId="1" fillId="3" borderId="6"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2" fillId="0" borderId="6"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9" fontId="16" fillId="0" borderId="6" xfId="0" applyNumberFormat="1" applyFont="1" applyFill="1" applyBorder="1" applyAlignment="1" applyProtection="1">
      <alignment horizontal="left" vertical="center"/>
    </xf>
    <xf numFmtId="49" fontId="16" fillId="0" borderId="4" xfId="0" applyNumberFormat="1" applyFont="1" applyFill="1" applyBorder="1" applyAlignment="1" applyProtection="1">
      <alignment horizontal="left" vertical="center"/>
    </xf>
    <xf numFmtId="49" fontId="16" fillId="0" borderId="3" xfId="0" applyNumberFormat="1" applyFont="1" applyFill="1" applyBorder="1" applyAlignment="1" applyProtection="1">
      <alignment horizontal="left" vertical="center"/>
    </xf>
    <xf numFmtId="0" fontId="31" fillId="0" borderId="0" xfId="0" applyFont="1" applyProtection="1"/>
  </cellXfs>
  <cellStyles count="2">
    <cellStyle name="Standard" xfId="0" builtinId="0"/>
    <cellStyle name="Standard_Tabelle1" xfId="1"/>
  </cellStyles>
  <dxfs count="12">
    <dxf>
      <numFmt numFmtId="19" formatCode="dd/mm/yyyy"/>
      <protection locked="1" hidden="0"/>
    </dxf>
    <dxf>
      <protection locked="1" hidden="0"/>
    </dxf>
    <dxf>
      <protection locked="1" hidden="0"/>
    </dxf>
    <dxf>
      <numFmt numFmtId="19" formatCode="dd/mm/yyyy"/>
      <protection locked="1" hidden="0"/>
    </dxf>
    <dxf>
      <protection locked="1" hidden="0"/>
    </dxf>
    <dxf>
      <protection locked="1" hidden="0"/>
    </dxf>
    <dxf>
      <numFmt numFmtId="19" formatCode="dd/mm/yyyy"/>
      <protection locked="1" hidden="0"/>
    </dxf>
    <dxf>
      <protection locked="1" hidden="0"/>
    </dxf>
    <dxf>
      <protection locked="1" hidden="0"/>
    </dxf>
    <dxf>
      <numFmt numFmtId="19" formatCode="dd/mm/yyyy"/>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904875</xdr:colOff>
      <xdr:row>0</xdr:row>
      <xdr:rowOff>47625</xdr:rowOff>
    </xdr:from>
    <xdr:to>
      <xdr:col>5</xdr:col>
      <xdr:colOff>1514607</xdr:colOff>
      <xdr:row>2</xdr:row>
      <xdr:rowOff>171116</xdr:rowOff>
    </xdr:to>
    <xdr:pic>
      <xdr:nvPicPr>
        <xdr:cNvPr id="2" name="Grafik 1">
          <a:extLst>
            <a:ext uri="{FF2B5EF4-FFF2-40B4-BE49-F238E27FC236}">
              <a16:creationId xmlns:a16="http://schemas.microsoft.com/office/drawing/2014/main" xmlns="" id="{487EBF13-694B-4146-85F8-1B3312C653BC}"/>
            </a:ext>
          </a:extLst>
        </xdr:cNvPr>
        <xdr:cNvPicPr>
          <a:picLocks noChangeAspect="1"/>
        </xdr:cNvPicPr>
      </xdr:nvPicPr>
      <xdr:blipFill>
        <a:blip xmlns:r="http://schemas.openxmlformats.org/officeDocument/2006/relationships" r:embed="rId1"/>
        <a:stretch>
          <a:fillRect/>
        </a:stretch>
      </xdr:blipFill>
      <xdr:spPr>
        <a:xfrm>
          <a:off x="5715000" y="47625"/>
          <a:ext cx="1524132" cy="580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0</xdr:row>
      <xdr:rowOff>38100</xdr:rowOff>
    </xdr:from>
    <xdr:to>
      <xdr:col>8</xdr:col>
      <xdr:colOff>1581150</xdr:colOff>
      <xdr:row>3</xdr:row>
      <xdr:rowOff>0</xdr:rowOff>
    </xdr:to>
    <xdr:pic>
      <xdr:nvPicPr>
        <xdr:cNvPr id="2" name="Grafik 3" descr="FreieHansestadt">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1075" y="38100"/>
          <a:ext cx="15240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elle1" displayName="Tabelle1" ref="T1:T5" totalsRowShown="0" headerRowDxfId="11" dataDxfId="10">
  <autoFilter ref="T1:T5"/>
  <tableColumns count="1">
    <tableColumn id="1" name="1. Lj" dataDxfId="9"/>
  </tableColumns>
  <tableStyleInfo name="TableStyleLight9" showFirstColumn="0" showLastColumn="0" showRowStripes="1" showColumnStripes="0"/>
</table>
</file>

<file path=xl/tables/table2.xml><?xml version="1.0" encoding="utf-8"?>
<table xmlns="http://schemas.openxmlformats.org/spreadsheetml/2006/main" id="2" name="Tabelle2" displayName="Tabelle2" ref="U1:U5" totalsRowShown="0" headerRowDxfId="8" dataDxfId="7">
  <autoFilter ref="U1:U5"/>
  <tableColumns count="1">
    <tableColumn id="1" name="2. Lj" dataDxfId="6"/>
  </tableColumns>
  <tableStyleInfo name="TableStyleLight9" showFirstColumn="0" showLastColumn="0" showRowStripes="1" showColumnStripes="0"/>
</table>
</file>

<file path=xl/tables/table3.xml><?xml version="1.0" encoding="utf-8"?>
<table xmlns="http://schemas.openxmlformats.org/spreadsheetml/2006/main" id="3" name="Tabelle3" displayName="Tabelle3" ref="V1:V4" totalsRowShown="0" headerRowDxfId="5" dataDxfId="4">
  <autoFilter ref="V1:V4"/>
  <tableColumns count="1">
    <tableColumn id="1" name="3. Lj" dataDxfId="3"/>
  </tableColumns>
  <tableStyleInfo name="TableStyleLight9" showFirstColumn="0" showLastColumn="0" showRowStripes="1" showColumnStripes="0"/>
</table>
</file>

<file path=xl/tables/table4.xml><?xml version="1.0" encoding="utf-8"?>
<table xmlns="http://schemas.openxmlformats.org/spreadsheetml/2006/main" id="4" name="Tabelle4" displayName="Tabelle4" ref="W1:W4" totalsRowShown="0" headerRowDxfId="2" dataDxfId="1">
  <autoFilter ref="W1:W4"/>
  <tableColumns count="1">
    <tableColumn id="1" name="Ende"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33"/>
  <sheetViews>
    <sheetView showGridLines="0" tabSelected="1" zoomScaleNormal="100" workbookViewId="0">
      <selection activeCell="C13" sqref="C13:F13"/>
    </sheetView>
  </sheetViews>
  <sheetFormatPr baseColWidth="10" defaultColWidth="11.42578125" defaultRowHeight="15" x14ac:dyDescent="0.25"/>
  <cols>
    <col min="1" max="1" width="37.85546875" style="40" bestFit="1" customWidth="1"/>
    <col min="2" max="2" width="11.85546875" style="40" customWidth="1"/>
    <col min="3" max="3" width="6.7109375" style="40" bestFit="1" customWidth="1"/>
    <col min="4" max="4" width="15.7109375" style="40" customWidth="1"/>
    <col min="5" max="5" width="13.7109375" style="40" customWidth="1"/>
    <col min="6" max="6" width="22.85546875" style="40" bestFit="1" customWidth="1"/>
    <col min="7" max="16384" width="11.42578125" style="40"/>
  </cols>
  <sheetData>
    <row r="1" spans="1:6" ht="18" x14ac:dyDescent="0.4">
      <c r="A1" s="18" t="s">
        <v>0</v>
      </c>
      <c r="B1" s="1"/>
      <c r="C1" s="1"/>
      <c r="D1" s="1"/>
      <c r="E1" s="1"/>
      <c r="F1" s="46"/>
    </row>
    <row r="2" spans="1:6" ht="18" x14ac:dyDescent="0.4">
      <c r="A2" s="20" t="s">
        <v>98</v>
      </c>
      <c r="B2" s="1"/>
      <c r="C2" s="1"/>
      <c r="D2" s="1"/>
      <c r="E2" s="1"/>
      <c r="F2" s="46"/>
    </row>
    <row r="3" spans="1:6" ht="18" x14ac:dyDescent="0.4">
      <c r="A3" s="1"/>
      <c r="B3" s="1"/>
      <c r="C3" s="1"/>
      <c r="D3" s="1"/>
      <c r="F3" s="46"/>
    </row>
    <row r="4" spans="1:6" ht="18" customHeight="1" x14ac:dyDescent="0.4">
      <c r="A4" s="1"/>
      <c r="B4" s="1"/>
      <c r="C4" s="1"/>
      <c r="D4" s="1"/>
      <c r="F4" s="46"/>
    </row>
    <row r="5" spans="1:6" ht="18" customHeight="1" x14ac:dyDescent="0.4">
      <c r="A5" s="1"/>
      <c r="B5" s="1"/>
      <c r="C5" s="1"/>
      <c r="D5" s="1"/>
      <c r="F5" s="46"/>
    </row>
    <row r="6" spans="1:6" ht="19.5" customHeight="1" x14ac:dyDescent="0.35">
      <c r="A6" s="37" t="s">
        <v>0</v>
      </c>
    </row>
    <row r="7" spans="1:6" ht="19.5" customHeight="1" x14ac:dyDescent="0.25">
      <c r="A7" s="37" t="s">
        <v>92</v>
      </c>
      <c r="F7" s="188" t="s">
        <v>186</v>
      </c>
    </row>
    <row r="8" spans="1:6" ht="19.5" customHeight="1" x14ac:dyDescent="0.35">
      <c r="A8" s="37" t="s">
        <v>1</v>
      </c>
    </row>
    <row r="9" spans="1:6" ht="19.5" customHeight="1" x14ac:dyDescent="0.35">
      <c r="A9" s="37" t="s">
        <v>2</v>
      </c>
    </row>
    <row r="10" spans="1:6" ht="20.100000000000001" x14ac:dyDescent="0.4">
      <c r="F10" s="19">
        <v>2024</v>
      </c>
    </row>
    <row r="11" spans="1:6" ht="18" x14ac:dyDescent="0.25">
      <c r="A11" s="89" t="s">
        <v>93</v>
      </c>
      <c r="B11" s="89"/>
      <c r="C11" s="89"/>
      <c r="D11" s="89"/>
      <c r="E11" s="89"/>
      <c r="F11" s="89"/>
    </row>
    <row r="12" spans="1:6" ht="19.5" customHeight="1" x14ac:dyDescent="0.35">
      <c r="A12" s="90" t="s">
        <v>94</v>
      </c>
      <c r="B12" s="90"/>
      <c r="C12" s="90"/>
      <c r="D12" s="90"/>
      <c r="E12" s="90"/>
      <c r="F12" s="90"/>
    </row>
    <row r="13" spans="1:6" ht="19.5" customHeight="1" thickBot="1" x14ac:dyDescent="0.4">
      <c r="A13" s="81" t="s">
        <v>95</v>
      </c>
      <c r="B13" s="81"/>
      <c r="C13" s="91"/>
      <c r="D13" s="91"/>
      <c r="E13" s="91"/>
      <c r="F13" s="91"/>
    </row>
    <row r="14" spans="1:6" ht="19.5" customHeight="1" thickBot="1" x14ac:dyDescent="0.4">
      <c r="A14" s="81" t="s">
        <v>64</v>
      </c>
      <c r="B14" s="81"/>
      <c r="C14" s="82"/>
      <c r="D14" s="82"/>
      <c r="E14" s="82"/>
      <c r="F14" s="82"/>
    </row>
    <row r="15" spans="1:6" ht="19.5" customHeight="1" thickBot="1" x14ac:dyDescent="0.3">
      <c r="A15" s="81" t="s">
        <v>66</v>
      </c>
      <c r="B15" s="81"/>
      <c r="C15" s="82"/>
      <c r="D15" s="82"/>
      <c r="E15" s="82"/>
      <c r="F15" s="82"/>
    </row>
    <row r="16" spans="1:6" ht="19.5" customHeight="1" thickBot="1" x14ac:dyDescent="0.4">
      <c r="A16" s="81" t="s">
        <v>69</v>
      </c>
      <c r="B16" s="81"/>
      <c r="C16" s="21"/>
      <c r="D16" s="88"/>
      <c r="E16" s="84"/>
      <c r="F16" s="84"/>
    </row>
    <row r="17" spans="1:6" ht="3" customHeight="1" x14ac:dyDescent="0.35">
      <c r="A17" s="47"/>
      <c r="B17" s="47"/>
      <c r="C17" s="47"/>
      <c r="D17" s="47"/>
      <c r="E17" s="47"/>
      <c r="F17" s="47"/>
    </row>
    <row r="18" spans="1:6" ht="19.5" customHeight="1" x14ac:dyDescent="0.25">
      <c r="A18" s="83" t="s">
        <v>72</v>
      </c>
      <c r="B18" s="83"/>
      <c r="C18" s="83"/>
      <c r="D18" s="83"/>
      <c r="E18" s="83"/>
      <c r="F18" s="83"/>
    </row>
    <row r="19" spans="1:6" ht="19.5" customHeight="1" thickBot="1" x14ac:dyDescent="0.4">
      <c r="A19" s="81" t="s">
        <v>96</v>
      </c>
      <c r="B19" s="81"/>
      <c r="C19" s="82"/>
      <c r="D19" s="82"/>
      <c r="E19" s="82"/>
      <c r="F19" s="82"/>
    </row>
    <row r="20" spans="1:6" ht="19.5" customHeight="1" thickBot="1" x14ac:dyDescent="0.3">
      <c r="A20" s="81" t="s">
        <v>66</v>
      </c>
      <c r="B20" s="81"/>
      <c r="C20" s="82"/>
      <c r="D20" s="82"/>
      <c r="E20" s="82"/>
      <c r="F20" s="82"/>
    </row>
    <row r="21" spans="1:6" ht="19.5" customHeight="1" thickBot="1" x14ac:dyDescent="0.4">
      <c r="A21" s="81" t="s">
        <v>69</v>
      </c>
      <c r="B21" s="81"/>
      <c r="C21" s="78"/>
      <c r="D21" s="85"/>
      <c r="E21" s="84"/>
      <c r="F21" s="84"/>
    </row>
    <row r="22" spans="1:6" ht="29.25" customHeight="1" thickBot="1" x14ac:dyDescent="0.3">
      <c r="A22" s="86" t="s">
        <v>122</v>
      </c>
      <c r="B22" s="86"/>
      <c r="C22" s="82"/>
      <c r="D22" s="82"/>
      <c r="E22" s="82"/>
      <c r="F22" s="82"/>
    </row>
    <row r="23" spans="1:6" ht="19.5" customHeight="1" thickBot="1" x14ac:dyDescent="0.4">
      <c r="A23" s="81" t="s">
        <v>78</v>
      </c>
      <c r="B23" s="81"/>
      <c r="C23" s="84"/>
      <c r="D23" s="87"/>
      <c r="E23" s="82"/>
      <c r="F23" s="82"/>
    </row>
    <row r="24" spans="1:6" ht="19.5" customHeight="1" thickBot="1" x14ac:dyDescent="0.4">
      <c r="A24" s="81" t="s">
        <v>81</v>
      </c>
      <c r="B24" s="81"/>
      <c r="C24" s="82"/>
      <c r="D24" s="82"/>
      <c r="E24" s="82"/>
      <c r="F24" s="82"/>
    </row>
    <row r="25" spans="1:6" ht="3" customHeight="1" x14ac:dyDescent="0.35">
      <c r="A25" s="47"/>
      <c r="B25" s="47"/>
      <c r="C25" s="47"/>
      <c r="D25" s="47"/>
      <c r="E25" s="47"/>
      <c r="F25" s="47"/>
    </row>
    <row r="26" spans="1:6" ht="19.5" customHeight="1" x14ac:dyDescent="0.35">
      <c r="A26" s="83" t="s">
        <v>84</v>
      </c>
      <c r="B26" s="83"/>
      <c r="C26" s="83"/>
      <c r="D26" s="83"/>
      <c r="E26" s="83"/>
      <c r="F26" s="83"/>
    </row>
    <row r="27" spans="1:6" ht="19.5" customHeight="1" thickBot="1" x14ac:dyDescent="0.4">
      <c r="A27" s="81" t="s">
        <v>85</v>
      </c>
      <c r="B27" s="81"/>
      <c r="C27" s="82"/>
      <c r="D27" s="82"/>
      <c r="E27" s="82"/>
      <c r="F27" s="82"/>
    </row>
    <row r="28" spans="1:6" ht="19.5" customHeight="1" thickBot="1" x14ac:dyDescent="0.4">
      <c r="A28" s="81" t="s">
        <v>86</v>
      </c>
      <c r="B28" s="81"/>
      <c r="C28" s="84"/>
      <c r="D28" s="84"/>
      <c r="E28" s="84"/>
      <c r="F28" s="84"/>
    </row>
    <row r="29" spans="1:6" ht="19.5" customHeight="1" thickBot="1" x14ac:dyDescent="0.4">
      <c r="A29" s="81" t="s">
        <v>88</v>
      </c>
      <c r="B29" s="81"/>
      <c r="C29" s="82"/>
      <c r="D29" s="82"/>
      <c r="E29" s="82"/>
      <c r="F29" s="82"/>
    </row>
    <row r="30" spans="1:6" ht="3" customHeight="1" x14ac:dyDescent="0.35">
      <c r="A30" s="47"/>
      <c r="B30" s="47"/>
      <c r="C30" s="47"/>
      <c r="D30" s="47"/>
      <c r="E30" s="47"/>
      <c r="F30" s="47"/>
    </row>
    <row r="31" spans="1:6" ht="18" customHeight="1" x14ac:dyDescent="0.35"/>
    <row r="32" spans="1:6" ht="19.5" customHeight="1" x14ac:dyDescent="0.25">
      <c r="A32" s="79" t="s">
        <v>165</v>
      </c>
      <c r="B32" s="79"/>
      <c r="C32" s="79"/>
      <c r="D32" s="79"/>
      <c r="E32" s="79"/>
      <c r="F32" s="79"/>
    </row>
    <row r="33" spans="1:6" ht="19.5" customHeight="1" x14ac:dyDescent="0.25">
      <c r="A33" s="80" t="s">
        <v>97</v>
      </c>
      <c r="B33" s="80"/>
      <c r="C33" s="80"/>
      <c r="D33" s="80"/>
      <c r="E33" s="80"/>
      <c r="F33" s="80"/>
    </row>
  </sheetData>
  <sheetProtection sheet="1" objects="1" scenarios="1"/>
  <mergeCells count="33">
    <mergeCell ref="A14:B14"/>
    <mergeCell ref="C14:F14"/>
    <mergeCell ref="A11:F11"/>
    <mergeCell ref="A12:F12"/>
    <mergeCell ref="A13:B13"/>
    <mergeCell ref="C13:F13"/>
    <mergeCell ref="A20:B20"/>
    <mergeCell ref="C20:F20"/>
    <mergeCell ref="A15:B15"/>
    <mergeCell ref="C15:F15"/>
    <mergeCell ref="A16:B16"/>
    <mergeCell ref="D16:F16"/>
    <mergeCell ref="A18:F18"/>
    <mergeCell ref="A19:B19"/>
    <mergeCell ref="C19:F19"/>
    <mergeCell ref="A21:B21"/>
    <mergeCell ref="D21:F21"/>
    <mergeCell ref="A22:B22"/>
    <mergeCell ref="C22:F22"/>
    <mergeCell ref="A23:B23"/>
    <mergeCell ref="C23:D23"/>
    <mergeCell ref="E23:F23"/>
    <mergeCell ref="A32:F32"/>
    <mergeCell ref="A33:F33"/>
    <mergeCell ref="A29:B29"/>
    <mergeCell ref="C29:F29"/>
    <mergeCell ref="A24:B24"/>
    <mergeCell ref="C24:F24"/>
    <mergeCell ref="A26:F26"/>
    <mergeCell ref="A27:B27"/>
    <mergeCell ref="C27:F27"/>
    <mergeCell ref="A28:B28"/>
    <mergeCell ref="C28:F28"/>
  </mergeCells>
  <pageMargins left="0.7" right="0.7" top="0.78740157499999996" bottom="0.78740157499999996"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Z44"/>
  <sheetViews>
    <sheetView zoomScaleNormal="100" workbookViewId="0">
      <selection activeCell="A7" sqref="A7"/>
    </sheetView>
  </sheetViews>
  <sheetFormatPr baseColWidth="10" defaultColWidth="11.42578125" defaultRowHeight="15" x14ac:dyDescent="0.25"/>
  <cols>
    <col min="1" max="1" width="23.85546875" style="40" bestFit="1" customWidth="1"/>
    <col min="2" max="13" width="19.140625" style="40" customWidth="1"/>
    <col min="14" max="14" width="10.140625" style="40" hidden="1" customWidth="1"/>
    <col min="15" max="15" width="3" style="40" hidden="1" customWidth="1"/>
    <col min="16" max="16" width="10.140625" style="40" hidden="1" customWidth="1"/>
    <col min="17" max="17" width="2" style="40" hidden="1" customWidth="1"/>
    <col min="18" max="18" width="10.140625" style="40" hidden="1" customWidth="1"/>
    <col min="19" max="19" width="2" style="40" hidden="1" customWidth="1"/>
    <col min="20" max="23" width="10.140625" style="40" hidden="1" customWidth="1"/>
    <col min="24" max="24" width="2" style="40" hidden="1" customWidth="1"/>
    <col min="25" max="25" width="10.140625" style="40" hidden="1" customWidth="1"/>
    <col min="26" max="26" width="3" style="40" hidden="1" customWidth="1"/>
    <col min="27" max="16384" width="11.42578125" style="40"/>
  </cols>
  <sheetData>
    <row r="1" spans="1:23" ht="18.95" customHeight="1" thickTop="1" thickBot="1" x14ac:dyDescent="0.4">
      <c r="A1" s="92" t="s">
        <v>3</v>
      </c>
      <c r="B1" s="93"/>
      <c r="C1" s="94" t="str">
        <f>IF('(1) Stammdaten'!C13&lt;&gt;"",'(1) Stammdaten'!C13,"")</f>
        <v/>
      </c>
      <c r="D1" s="95"/>
      <c r="E1" s="96"/>
      <c r="O1" s="48"/>
      <c r="P1" s="48"/>
      <c r="Q1" s="48"/>
      <c r="T1" s="40" t="s">
        <v>181</v>
      </c>
      <c r="U1" s="40" t="s">
        <v>182</v>
      </c>
      <c r="V1" s="40" t="s">
        <v>183</v>
      </c>
      <c r="W1" s="40" t="s">
        <v>184</v>
      </c>
    </row>
    <row r="2" spans="1:23" ht="18.95" customHeight="1" thickTop="1" thickBot="1" x14ac:dyDescent="0.4">
      <c r="A2" s="92" t="s">
        <v>127</v>
      </c>
      <c r="B2" s="93"/>
      <c r="C2" s="97" t="str">
        <f>IF('(1) Stammdaten'!C14&lt;&gt;"",'(1) Stammdaten'!C14,"")</f>
        <v/>
      </c>
      <c r="D2" s="98"/>
      <c r="E2" s="98"/>
      <c r="F2" s="98"/>
      <c r="G2" s="98"/>
      <c r="H2" s="99"/>
      <c r="I2" s="49"/>
      <c r="J2" s="49"/>
      <c r="K2" s="49"/>
      <c r="O2" s="50"/>
      <c r="T2" s="76">
        <v>45383</v>
      </c>
      <c r="U2" s="76">
        <v>45017</v>
      </c>
      <c r="V2" s="76">
        <v>44652</v>
      </c>
      <c r="W2" s="76">
        <v>44287</v>
      </c>
    </row>
    <row r="3" spans="1:23" ht="18.95" customHeight="1" thickTop="1" thickBot="1" x14ac:dyDescent="0.3">
      <c r="A3" s="92" t="s">
        <v>104</v>
      </c>
      <c r="B3" s="93"/>
      <c r="C3" s="97" t="str">
        <f>IF('(1) Stammdaten'!C19&lt;&gt;"",'(1) Stammdaten'!C19,"")</f>
        <v/>
      </c>
      <c r="D3" s="98"/>
      <c r="E3" s="98"/>
      <c r="F3" s="98"/>
      <c r="G3" s="98"/>
      <c r="H3" s="99"/>
      <c r="T3" s="76">
        <v>45474</v>
      </c>
      <c r="U3" s="76">
        <v>45108</v>
      </c>
      <c r="V3" s="76">
        <v>44774</v>
      </c>
      <c r="W3" s="76">
        <v>44409</v>
      </c>
    </row>
    <row r="4" spans="1:23" ht="18.600000000000001" customHeight="1" thickTop="1" thickBot="1" x14ac:dyDescent="0.4">
      <c r="N4" s="105" t="s">
        <v>157</v>
      </c>
      <c r="O4" s="105"/>
      <c r="P4" s="105"/>
      <c r="Q4" s="71"/>
      <c r="T4" s="76">
        <v>45505</v>
      </c>
      <c r="U4" s="76">
        <v>45139</v>
      </c>
      <c r="V4" s="76">
        <v>44835</v>
      </c>
      <c r="W4" s="76">
        <v>44470</v>
      </c>
    </row>
    <row r="5" spans="1:23" ht="57.95" customHeight="1" thickTop="1" thickBot="1" x14ac:dyDescent="0.4">
      <c r="A5" s="51" t="s">
        <v>158</v>
      </c>
      <c r="B5" s="106" t="s">
        <v>176</v>
      </c>
      <c r="C5" s="107"/>
      <c r="D5" s="107"/>
      <c r="E5" s="107"/>
      <c r="F5" s="107"/>
      <c r="G5" s="108"/>
      <c r="H5" s="52"/>
      <c r="I5" s="53"/>
      <c r="J5" s="53"/>
      <c r="K5" s="53"/>
      <c r="T5" s="76">
        <v>45566</v>
      </c>
      <c r="U5" s="76">
        <v>45200</v>
      </c>
    </row>
    <row r="6" spans="1:23" ht="57.95" customHeight="1" thickTop="1" thickBot="1" x14ac:dyDescent="0.3">
      <c r="A6" s="54" t="s">
        <v>107</v>
      </c>
      <c r="B6" s="55" t="s">
        <v>159</v>
      </c>
      <c r="C6" s="54" t="s">
        <v>105</v>
      </c>
      <c r="D6" s="54" t="s">
        <v>108</v>
      </c>
      <c r="E6" s="54" t="s">
        <v>109</v>
      </c>
      <c r="F6" s="54" t="s">
        <v>174</v>
      </c>
      <c r="G6" s="54" t="s">
        <v>175</v>
      </c>
    </row>
    <row r="7" spans="1:23" ht="18.600000000000001" customHeight="1" thickTop="1" thickBot="1" x14ac:dyDescent="0.3">
      <c r="A7" s="41"/>
      <c r="B7" s="56" t="str">
        <f t="shared" ref="B7:B10" si="0">IF(A7=$N$9,$O$9,IF(A7=$N$10,$O$10,IF(A7=$N$11,$O$11,IF(A7=$N$12,$O$12,IF(A7=$N$13,$O$13,IF(A7=$P$9,$Q$9,IF(A7=$P$10,$Q$10,IF(A7=$P$11,$Q$11,IF(A7=$P$12,$Q$12,IF(A7=$P$13,$Q$13,IF(A7=$R$9,$S$9,IF(A7=$R$10,$S$10," "))))))))))))</f>
        <v xml:space="preserve"> </v>
      </c>
      <c r="C7" s="42"/>
      <c r="D7" s="43"/>
      <c r="E7" s="43"/>
      <c r="F7" s="57" t="str">
        <f t="shared" ref="F7:F10" si="1">IFERROR(($B7*$C7*$E7)," ")</f>
        <v xml:space="preserve"> </v>
      </c>
      <c r="G7" s="57" t="str">
        <f>IFERROR(($Q$4*$B7*$C7+$F7)," ")</f>
        <v xml:space="preserve"> </v>
      </c>
      <c r="I7" s="58"/>
      <c r="J7" s="109" t="s">
        <v>110</v>
      </c>
      <c r="K7" s="109"/>
    </row>
    <row r="8" spans="1:23" ht="18.600000000000001" customHeight="1" thickTop="1" thickBot="1" x14ac:dyDescent="0.4">
      <c r="A8" s="41"/>
      <c r="B8" s="56" t="str">
        <f t="shared" si="0"/>
        <v xml:space="preserve"> </v>
      </c>
      <c r="C8" s="42"/>
      <c r="D8" s="43"/>
      <c r="E8" s="43"/>
      <c r="F8" s="57" t="str">
        <f t="shared" si="1"/>
        <v xml:space="preserve"> </v>
      </c>
      <c r="G8" s="57" t="str">
        <f t="shared" ref="G8:G10" si="2">IFERROR(($Q$4*$B8*$C8+$F8)," ")</f>
        <v xml:space="preserve"> </v>
      </c>
      <c r="I8" s="60"/>
      <c r="J8" s="110" t="s">
        <v>111</v>
      </c>
      <c r="K8" s="110"/>
      <c r="N8" s="100" t="s">
        <v>160</v>
      </c>
      <c r="O8" s="100"/>
      <c r="P8" s="100"/>
      <c r="Q8" s="100"/>
      <c r="R8" s="100"/>
      <c r="S8" s="100"/>
      <c r="T8" s="59"/>
      <c r="U8" s="59"/>
      <c r="V8" s="59"/>
      <c r="W8" s="59"/>
    </row>
    <row r="9" spans="1:23" ht="18.600000000000001" customHeight="1" thickTop="1" thickBot="1" x14ac:dyDescent="0.4">
      <c r="A9" s="41"/>
      <c r="B9" s="56" t="str">
        <f t="shared" si="0"/>
        <v xml:space="preserve"> </v>
      </c>
      <c r="C9" s="42"/>
      <c r="D9" s="43"/>
      <c r="E9" s="43"/>
      <c r="F9" s="57" t="str">
        <f t="shared" si="1"/>
        <v xml:space="preserve"> </v>
      </c>
      <c r="G9" s="57" t="str">
        <f t="shared" si="2"/>
        <v xml:space="preserve"> </v>
      </c>
      <c r="N9" s="61">
        <v>45292</v>
      </c>
      <c r="O9" s="62">
        <v>12</v>
      </c>
      <c r="P9" s="61">
        <v>45444</v>
      </c>
      <c r="Q9" s="62">
        <v>7</v>
      </c>
      <c r="R9" s="61">
        <v>45597</v>
      </c>
      <c r="S9" s="62">
        <v>2</v>
      </c>
    </row>
    <row r="10" spans="1:23" ht="18.600000000000001" customHeight="1" thickTop="1" thickBot="1" x14ac:dyDescent="0.4">
      <c r="A10" s="41"/>
      <c r="B10" s="56" t="str">
        <f t="shared" si="0"/>
        <v xml:space="preserve"> </v>
      </c>
      <c r="C10" s="42"/>
      <c r="D10" s="43"/>
      <c r="E10" s="43"/>
      <c r="F10" s="57" t="str">
        <f t="shared" si="1"/>
        <v xml:space="preserve"> </v>
      </c>
      <c r="G10" s="57" t="str">
        <f t="shared" si="2"/>
        <v xml:space="preserve"> </v>
      </c>
      <c r="N10" s="61">
        <v>45323</v>
      </c>
      <c r="O10" s="62">
        <v>11</v>
      </c>
      <c r="P10" s="61">
        <v>45474</v>
      </c>
      <c r="Q10" s="62">
        <v>6</v>
      </c>
      <c r="R10" s="61">
        <v>45627</v>
      </c>
      <c r="S10" s="62">
        <v>1</v>
      </c>
    </row>
    <row r="11" spans="1:23" ht="18.600000000000001" customHeight="1" thickTop="1" thickBot="1" x14ac:dyDescent="0.4">
      <c r="N11" s="61">
        <v>45352</v>
      </c>
      <c r="O11" s="62">
        <v>10</v>
      </c>
      <c r="P11" s="61">
        <v>45505</v>
      </c>
      <c r="Q11" s="62">
        <v>5</v>
      </c>
      <c r="R11" s="62"/>
      <c r="S11" s="62"/>
    </row>
    <row r="12" spans="1:23" ht="57.95" customHeight="1" thickTop="1" thickBot="1" x14ac:dyDescent="0.3">
      <c r="A12" s="51" t="s">
        <v>161</v>
      </c>
      <c r="B12" s="106" t="s">
        <v>173</v>
      </c>
      <c r="C12" s="107"/>
      <c r="D12" s="107"/>
      <c r="E12" s="107"/>
      <c r="F12" s="107"/>
      <c r="G12" s="107"/>
      <c r="H12" s="107"/>
      <c r="I12" s="107"/>
      <c r="J12" s="107"/>
      <c r="K12" s="107"/>
      <c r="L12" s="108"/>
      <c r="N12" s="61">
        <v>45383</v>
      </c>
      <c r="O12" s="62">
        <v>9</v>
      </c>
      <c r="P12" s="61">
        <v>45536</v>
      </c>
      <c r="Q12" s="62">
        <v>4</v>
      </c>
      <c r="R12" s="62"/>
      <c r="S12" s="62"/>
    </row>
    <row r="13" spans="1:23" ht="57.95" customHeight="1" thickTop="1" thickBot="1" x14ac:dyDescent="0.3">
      <c r="A13" s="54" t="s">
        <v>112</v>
      </c>
      <c r="B13" s="54" t="s">
        <v>128</v>
      </c>
      <c r="C13" s="54" t="s">
        <v>129</v>
      </c>
      <c r="D13" s="54" t="s">
        <v>105</v>
      </c>
      <c r="E13" s="54" t="s">
        <v>108</v>
      </c>
      <c r="F13" s="63" t="s">
        <v>109</v>
      </c>
      <c r="G13" s="55" t="s">
        <v>113</v>
      </c>
      <c r="H13" s="54" t="s">
        <v>114</v>
      </c>
      <c r="I13" s="54" t="s">
        <v>115</v>
      </c>
      <c r="J13" s="54" t="s">
        <v>116</v>
      </c>
      <c r="K13" s="54" t="s">
        <v>174</v>
      </c>
      <c r="L13" s="72" t="s">
        <v>175</v>
      </c>
      <c r="N13" s="61">
        <v>45413</v>
      </c>
      <c r="O13" s="62">
        <v>8</v>
      </c>
      <c r="P13" s="61">
        <v>45566</v>
      </c>
      <c r="Q13" s="62">
        <v>3</v>
      </c>
      <c r="R13" s="62"/>
      <c r="S13" s="62"/>
    </row>
    <row r="14" spans="1:23" ht="18.600000000000001" customHeight="1" thickTop="1" thickBot="1" x14ac:dyDescent="0.3">
      <c r="A14" s="41"/>
      <c r="B14" s="56" t="str">
        <f t="shared" ref="B14:B17" si="3">IF(A14=$U$19,$V$19,IF(A14=$U$20,$V$20,IF(A14=$U$21,$V$21,IF(A14=$U$22,$V$22,IF(A14=$U$23,$V$23,IF(A14=$W$19,$X$19,IF(A14=$W$20,$X$20,IF(A14=$W$21,$X$21,IF(A14=$W$22,$X$22,IF(A14=$W$23,$X$23,IF(A14=$Y$19,$Z$19,IF(A14=$Y$20,$Z$20," "))))))))))))</f>
        <v xml:space="preserve"> </v>
      </c>
      <c r="C14" s="56" t="str">
        <f t="shared" ref="C14:C17" si="4">IF(A14=$N$19,$O$19,IF(A14=$N$20,$O$20,IF(A14=$N$21,$O$21,IF(A14=$N$22,$O$22,IF(A14=$N$23,$O$23,IF(A14=$P$19,$Q$19,IF(A14=$P$20,$Q$20,IF(A14=$P$21,$Q$21,IF(A14=$P$22,$Q$22,IF(A14=$P$23,$Q$23,IF(A14=$R$19,$S$19,IF(A14=$R$20,$S$20," "))))))))))))</f>
        <v xml:space="preserve"> </v>
      </c>
      <c r="D14" s="42"/>
      <c r="E14" s="43"/>
      <c r="F14" s="44"/>
      <c r="G14" s="45"/>
      <c r="H14" s="43"/>
      <c r="I14" s="43"/>
      <c r="J14" s="57">
        <f>IFERROR(($H14-$I14/9.5)," ")</f>
        <v>0</v>
      </c>
      <c r="K14" s="57" t="str">
        <f>IFERROR(($F14*$B14*$D14+ROUND($J14,2)*$C14*$D14)," ")</f>
        <v xml:space="preserve"> </v>
      </c>
      <c r="L14" s="57" t="str">
        <f>IFERROR(((($B14+$C14)*$D14*$Q$4+$K14))," ")</f>
        <v xml:space="preserve"> </v>
      </c>
    </row>
    <row r="15" spans="1:23" ht="18.600000000000001" customHeight="1" thickTop="1" thickBot="1" x14ac:dyDescent="0.4">
      <c r="A15" s="41"/>
      <c r="B15" s="56" t="str">
        <f t="shared" si="3"/>
        <v xml:space="preserve"> </v>
      </c>
      <c r="C15" s="56" t="str">
        <f t="shared" si="4"/>
        <v xml:space="preserve"> </v>
      </c>
      <c r="D15" s="42"/>
      <c r="E15" s="43"/>
      <c r="F15" s="44"/>
      <c r="G15" s="45"/>
      <c r="H15" s="43"/>
      <c r="I15" s="43"/>
      <c r="J15" s="57">
        <f t="shared" ref="J15:J17" si="5">IFERROR(($H15-$I15/9.5)," ")</f>
        <v>0</v>
      </c>
      <c r="K15" s="57" t="str">
        <f t="shared" ref="K15:K17" si="6">IFERROR(($F15*$B15*$D15+ROUND($J15,2)*$C15*$D15)," ")</f>
        <v xml:space="preserve"> </v>
      </c>
      <c r="L15" s="57" t="str">
        <f t="shared" ref="L15:L17" si="7">IFERROR(((($B15+$C15)*$D15*$Q$4+$K15))," ")</f>
        <v xml:space="preserve"> </v>
      </c>
    </row>
    <row r="16" spans="1:23" ht="18.600000000000001" customHeight="1" thickTop="1" thickBot="1" x14ac:dyDescent="0.4">
      <c r="A16" s="41"/>
      <c r="B16" s="56" t="str">
        <f t="shared" si="3"/>
        <v xml:space="preserve"> </v>
      </c>
      <c r="C16" s="56" t="str">
        <f t="shared" si="4"/>
        <v xml:space="preserve"> </v>
      </c>
      <c r="D16" s="42"/>
      <c r="E16" s="43"/>
      <c r="F16" s="44"/>
      <c r="G16" s="45"/>
      <c r="H16" s="43"/>
      <c r="I16" s="43"/>
      <c r="J16" s="57">
        <f t="shared" si="5"/>
        <v>0</v>
      </c>
      <c r="K16" s="57" t="str">
        <f t="shared" si="6"/>
        <v xml:space="preserve"> </v>
      </c>
      <c r="L16" s="57" t="str">
        <f t="shared" si="7"/>
        <v xml:space="preserve"> </v>
      </c>
    </row>
    <row r="17" spans="1:26" ht="18.600000000000001" customHeight="1" thickTop="1" thickBot="1" x14ac:dyDescent="0.4">
      <c r="A17" s="41"/>
      <c r="B17" s="56" t="str">
        <f t="shared" si="3"/>
        <v xml:space="preserve"> </v>
      </c>
      <c r="C17" s="56" t="str">
        <f t="shared" si="4"/>
        <v xml:space="preserve"> </v>
      </c>
      <c r="D17" s="42"/>
      <c r="E17" s="43"/>
      <c r="F17" s="44"/>
      <c r="G17" s="45"/>
      <c r="H17" s="43"/>
      <c r="I17" s="43"/>
      <c r="J17" s="57">
        <f t="shared" si="5"/>
        <v>0</v>
      </c>
      <c r="K17" s="57" t="str">
        <f t="shared" si="6"/>
        <v xml:space="preserve"> </v>
      </c>
      <c r="L17" s="57" t="str">
        <f t="shared" si="7"/>
        <v xml:space="preserve"> </v>
      </c>
    </row>
    <row r="18" spans="1:26" ht="18.600000000000001" customHeight="1" thickTop="1" thickBot="1" x14ac:dyDescent="0.4">
      <c r="A18" s="64"/>
      <c r="B18" s="64"/>
      <c r="C18" s="64"/>
      <c r="D18" s="64"/>
      <c r="E18" s="64"/>
      <c r="F18" s="64"/>
      <c r="G18" s="64"/>
      <c r="H18" s="64"/>
      <c r="I18" s="65"/>
      <c r="J18" s="65"/>
      <c r="K18" s="65"/>
      <c r="L18" s="65"/>
      <c r="N18" s="112" t="s">
        <v>171</v>
      </c>
      <c r="O18" s="112"/>
      <c r="P18" s="112"/>
      <c r="Q18" s="112"/>
      <c r="R18" s="112"/>
      <c r="S18" s="112"/>
      <c r="T18" s="48"/>
      <c r="U18" s="101" t="s">
        <v>172</v>
      </c>
      <c r="V18" s="101"/>
      <c r="W18" s="101"/>
      <c r="X18" s="101"/>
      <c r="Y18" s="101"/>
      <c r="Z18" s="101"/>
    </row>
    <row r="19" spans="1:26" ht="57.95" customHeight="1" thickTop="1" thickBot="1" x14ac:dyDescent="0.4">
      <c r="A19" s="51" t="s">
        <v>162</v>
      </c>
      <c r="B19" s="106" t="s">
        <v>170</v>
      </c>
      <c r="C19" s="107"/>
      <c r="D19" s="107"/>
      <c r="E19" s="107"/>
      <c r="F19" s="107"/>
      <c r="G19" s="107"/>
      <c r="H19" s="107"/>
      <c r="I19" s="107"/>
      <c r="J19" s="107"/>
      <c r="K19" s="107"/>
      <c r="L19" s="107"/>
      <c r="M19" s="108"/>
      <c r="N19" s="61">
        <v>44927</v>
      </c>
      <c r="O19" s="62">
        <v>12</v>
      </c>
      <c r="P19" s="61">
        <v>45078</v>
      </c>
      <c r="Q19" s="62">
        <v>7</v>
      </c>
      <c r="R19" s="61">
        <v>45231</v>
      </c>
      <c r="S19" s="62">
        <v>2</v>
      </c>
      <c r="U19" s="61">
        <v>44927</v>
      </c>
      <c r="V19" s="62">
        <v>0</v>
      </c>
      <c r="W19" s="61">
        <v>45078</v>
      </c>
      <c r="X19" s="62">
        <v>5</v>
      </c>
      <c r="Y19" s="61">
        <v>45231</v>
      </c>
      <c r="Z19" s="62">
        <v>10</v>
      </c>
    </row>
    <row r="20" spans="1:26" ht="57.95" customHeight="1" thickTop="1" thickBot="1" x14ac:dyDescent="0.3">
      <c r="A20" s="54" t="s">
        <v>117</v>
      </c>
      <c r="B20" s="54" t="s">
        <v>129</v>
      </c>
      <c r="C20" s="54" t="s">
        <v>130</v>
      </c>
      <c r="D20" s="54" t="s">
        <v>105</v>
      </c>
      <c r="E20" s="54" t="s">
        <v>113</v>
      </c>
      <c r="F20" s="63" t="s">
        <v>114</v>
      </c>
      <c r="G20" s="55" t="s">
        <v>118</v>
      </c>
      <c r="H20" s="54" t="s">
        <v>119</v>
      </c>
      <c r="I20" s="54" t="s">
        <v>115</v>
      </c>
      <c r="J20" s="54" t="s">
        <v>116</v>
      </c>
      <c r="K20" s="54" t="s">
        <v>120</v>
      </c>
      <c r="L20" s="54" t="s">
        <v>174</v>
      </c>
      <c r="M20" s="73" t="s">
        <v>175</v>
      </c>
      <c r="N20" s="61">
        <v>44958</v>
      </c>
      <c r="O20" s="62">
        <v>11</v>
      </c>
      <c r="P20" s="61">
        <v>45108</v>
      </c>
      <c r="Q20" s="62">
        <v>6</v>
      </c>
      <c r="R20" s="61">
        <v>45261</v>
      </c>
      <c r="S20" s="62">
        <v>1</v>
      </c>
      <c r="U20" s="61">
        <v>44958</v>
      </c>
      <c r="V20" s="62">
        <v>1</v>
      </c>
      <c r="W20" s="61">
        <v>45108</v>
      </c>
      <c r="X20" s="62">
        <v>6</v>
      </c>
      <c r="Y20" s="61">
        <v>45261</v>
      </c>
      <c r="Z20" s="62">
        <v>11</v>
      </c>
    </row>
    <row r="21" spans="1:26" ht="18.600000000000001" customHeight="1" thickTop="1" thickBot="1" x14ac:dyDescent="0.4">
      <c r="A21" s="41"/>
      <c r="B21" s="56" t="str">
        <f t="shared" ref="B21:B23" si="8">IF(A21=$U$29,$V$29,IF(A21=$U$30,$V$30,IF(A21=$U$31,$V$31,IF(A21=$U$32,$V$32,IF(A21=$U$33,$V$33,IF(A21=$W$29,$X$29,IF(A21=$W$30,$X$30,IF(A21=$W$31,$X$31,IF(A21=$W$32,$X$32,IF(A21=$W$33,$X$33,IF(A21=$Y$29,$Z$29,IF(A21=$Y$30,$Z$30," "))))))))))))</f>
        <v xml:space="preserve"> </v>
      </c>
      <c r="C21" s="56" t="str">
        <f t="shared" ref="C21:C23" si="9">IF(A21=$N$29,$O$29,IF(A21=$N$30,$O$30,IF(A21=$N$31,$O$31,IF(A21=$N$32,$O$32,IF(A21=$N$33,$O$33,IF(A21=$P$29,$Q$29,IF(A21=$P$30,$Q$30,IF(A21=$P$31,$Q$31,IF(A21=$P$32,$Q$32,IF(A21=$P$33,$Q$33,IF(A21=$R$29,$S$29,IF(A21=$R$30,$S$30," "))))))))))))</f>
        <v xml:space="preserve"> </v>
      </c>
      <c r="D21" s="42"/>
      <c r="E21" s="43"/>
      <c r="F21" s="44"/>
      <c r="G21" s="45"/>
      <c r="H21" s="43"/>
      <c r="I21" s="43"/>
      <c r="J21" s="57">
        <f>IFERROR(($F21-$I21/9.5)," ")</f>
        <v>0</v>
      </c>
      <c r="K21" s="66">
        <f>IFERROR(($H21-$I21/9.5)," ")</f>
        <v>0</v>
      </c>
      <c r="L21" s="57" t="str">
        <f>IFERROR((ROUND($J21,2)*$B21*$D21+ROUND($K21,2)*$C21*$D21)," ")</f>
        <v xml:space="preserve"> </v>
      </c>
      <c r="M21" s="57" t="str">
        <f>IFERROR(((($B21+$C21)*$D21*$Q$4+$L21))," ")</f>
        <v xml:space="preserve"> </v>
      </c>
      <c r="N21" s="61">
        <v>44986</v>
      </c>
      <c r="O21" s="62">
        <v>10</v>
      </c>
      <c r="P21" s="61">
        <v>45139</v>
      </c>
      <c r="Q21" s="62">
        <v>5</v>
      </c>
      <c r="R21" s="62"/>
      <c r="S21" s="62"/>
      <c r="U21" s="61">
        <v>44986</v>
      </c>
      <c r="V21" s="62">
        <v>2</v>
      </c>
      <c r="W21" s="61">
        <v>45139</v>
      </c>
      <c r="X21" s="62">
        <v>7</v>
      </c>
      <c r="Y21" s="62"/>
      <c r="Z21" s="62"/>
    </row>
    <row r="22" spans="1:26" ht="18.600000000000001" customHeight="1" thickTop="1" thickBot="1" x14ac:dyDescent="0.3">
      <c r="A22" s="41"/>
      <c r="B22" s="56" t="str">
        <f t="shared" si="8"/>
        <v xml:space="preserve"> </v>
      </c>
      <c r="C22" s="56" t="str">
        <f t="shared" si="9"/>
        <v xml:space="preserve"> </v>
      </c>
      <c r="D22" s="42"/>
      <c r="E22" s="43"/>
      <c r="F22" s="44"/>
      <c r="G22" s="45"/>
      <c r="H22" s="43"/>
      <c r="I22" s="43"/>
      <c r="J22" s="57">
        <f t="shared" ref="J22:J23" si="10">IFERROR(($F22-$I22/9.5)," ")</f>
        <v>0</v>
      </c>
      <c r="K22" s="66">
        <f t="shared" ref="K22:K23" si="11">IFERROR(($H22-$I22/9.5)," ")</f>
        <v>0</v>
      </c>
      <c r="L22" s="57" t="str">
        <f t="shared" ref="L22:L23" si="12">IFERROR((ROUND($J22,2)*$B22*$D22+ROUND($K22,2)*$C22*$D22)," ")</f>
        <v xml:space="preserve"> </v>
      </c>
      <c r="M22" s="57" t="str">
        <f t="shared" ref="M22:M23" si="13">IFERROR(((($B22+$C22)*$D22*$Q$4+$L22))," ")</f>
        <v xml:space="preserve"> </v>
      </c>
      <c r="N22" s="61">
        <v>45017</v>
      </c>
      <c r="O22" s="62">
        <v>9</v>
      </c>
      <c r="P22" s="61">
        <v>45170</v>
      </c>
      <c r="Q22" s="62">
        <v>4</v>
      </c>
      <c r="R22" s="62"/>
      <c r="S22" s="62"/>
      <c r="U22" s="61">
        <v>45017</v>
      </c>
      <c r="V22" s="62">
        <v>3</v>
      </c>
      <c r="W22" s="61">
        <v>45170</v>
      </c>
      <c r="X22" s="62">
        <v>8</v>
      </c>
      <c r="Y22" s="62"/>
      <c r="Z22" s="62"/>
    </row>
    <row r="23" spans="1:26" ht="18.600000000000001" customHeight="1" thickTop="1" thickBot="1" x14ac:dyDescent="0.3">
      <c r="A23" s="41"/>
      <c r="B23" s="56" t="str">
        <f t="shared" si="8"/>
        <v xml:space="preserve"> </v>
      </c>
      <c r="C23" s="56" t="str">
        <f t="shared" si="9"/>
        <v xml:space="preserve"> </v>
      </c>
      <c r="D23" s="42"/>
      <c r="E23" s="43"/>
      <c r="F23" s="44"/>
      <c r="G23" s="45"/>
      <c r="H23" s="43"/>
      <c r="I23" s="43"/>
      <c r="J23" s="57">
        <f t="shared" si="10"/>
        <v>0</v>
      </c>
      <c r="K23" s="66">
        <f t="shared" si="11"/>
        <v>0</v>
      </c>
      <c r="L23" s="57" t="str">
        <f t="shared" si="12"/>
        <v xml:space="preserve"> </v>
      </c>
      <c r="M23" s="57" t="str">
        <f t="shared" si="13"/>
        <v xml:space="preserve"> </v>
      </c>
      <c r="N23" s="61">
        <v>45047</v>
      </c>
      <c r="O23" s="62">
        <v>8</v>
      </c>
      <c r="P23" s="61">
        <v>45200</v>
      </c>
      <c r="Q23" s="62">
        <v>3</v>
      </c>
      <c r="R23" s="62"/>
      <c r="S23" s="62"/>
      <c r="U23" s="61">
        <v>45047</v>
      </c>
      <c r="V23" s="62">
        <v>4</v>
      </c>
      <c r="W23" s="61">
        <v>45200</v>
      </c>
      <c r="X23" s="62">
        <v>9</v>
      </c>
      <c r="Y23" s="62"/>
      <c r="Z23" s="62"/>
    </row>
    <row r="24" spans="1:26" ht="18.600000000000001" customHeight="1" thickTop="1" thickBot="1" x14ac:dyDescent="0.3">
      <c r="N24" s="65"/>
      <c r="O24" s="65"/>
      <c r="P24" s="65"/>
      <c r="Q24" s="65"/>
      <c r="R24" s="65"/>
      <c r="S24" s="65"/>
      <c r="T24" s="65"/>
      <c r="U24" s="65"/>
      <c r="V24" s="65"/>
      <c r="W24" s="65"/>
      <c r="X24" s="65"/>
      <c r="Y24" s="65"/>
      <c r="Z24" s="65"/>
    </row>
    <row r="25" spans="1:26" ht="57.95" customHeight="1" thickTop="1" thickBot="1" x14ac:dyDescent="0.3">
      <c r="A25" s="51" t="s">
        <v>167</v>
      </c>
      <c r="B25" s="106" t="s">
        <v>168</v>
      </c>
      <c r="C25" s="107"/>
      <c r="D25" s="107"/>
      <c r="E25" s="107"/>
      <c r="F25" s="107"/>
      <c r="G25" s="107"/>
      <c r="H25" s="107"/>
      <c r="I25" s="108"/>
      <c r="N25" s="65"/>
      <c r="O25" s="65"/>
      <c r="P25" s="65"/>
      <c r="Q25" s="65"/>
      <c r="R25" s="65"/>
      <c r="S25" s="65"/>
      <c r="T25" s="65"/>
      <c r="U25" s="65"/>
      <c r="V25" s="65"/>
      <c r="W25" s="65"/>
      <c r="X25" s="65"/>
      <c r="Y25" s="65"/>
      <c r="Z25" s="65"/>
    </row>
    <row r="26" spans="1:26" ht="57.95" customHeight="1" thickTop="1" thickBot="1" x14ac:dyDescent="0.3">
      <c r="A26" s="54" t="s">
        <v>151</v>
      </c>
      <c r="B26" s="55" t="s">
        <v>159</v>
      </c>
      <c r="C26" s="54" t="s">
        <v>105</v>
      </c>
      <c r="D26" s="54" t="s">
        <v>118</v>
      </c>
      <c r="E26" s="54" t="s">
        <v>119</v>
      </c>
      <c r="F26" s="54" t="s">
        <v>115</v>
      </c>
      <c r="G26" s="54" t="s">
        <v>120</v>
      </c>
      <c r="H26" s="54" t="s">
        <v>174</v>
      </c>
      <c r="I26" s="54" t="s">
        <v>175</v>
      </c>
    </row>
    <row r="27" spans="1:26" ht="18.600000000000001" customHeight="1" thickTop="1" thickBot="1" x14ac:dyDescent="0.3">
      <c r="A27" s="41"/>
      <c r="B27" s="56" t="str">
        <f>IF(A27=$P$39,$Q$39,IF(A27=$P$40,$Q$40,IF(A27=$P$41,$Q$41,IF(A27=$P$42,$Q$42,IF(A27=$P$43,$Q$43,IF(A27=$R$39,$S$39,IF(A27=$R$40,$S$40,IF(A27=$R$41,$S$41,IF(A27=$R$42,$S$42,IF(A27=$R$43,$S$43,IF(A27=$T$39,$U$39,IF(A27=$T$40,$U$40," "))))))))))))</f>
        <v xml:space="preserve"> </v>
      </c>
      <c r="C27" s="75"/>
      <c r="D27" s="43"/>
      <c r="E27" s="43"/>
      <c r="F27" s="43"/>
      <c r="G27" s="57">
        <f>IFERROR(($E27-$F27/9.5)," ")</f>
        <v>0</v>
      </c>
      <c r="H27" s="57" t="str">
        <f>IFERROR((ROUND($G27,2)*$B27*$C27)," ")</f>
        <v xml:space="preserve"> </v>
      </c>
      <c r="I27" s="57" t="str">
        <f>IFERROR(($Q$4*$B27*$C27+$H27)," ")</f>
        <v xml:space="preserve"> </v>
      </c>
    </row>
    <row r="28" spans="1:26" ht="18.600000000000001" customHeight="1" thickTop="1" thickBot="1" x14ac:dyDescent="0.3">
      <c r="A28" s="41"/>
      <c r="B28" s="56" t="str">
        <f t="shared" ref="B28:B29" si="14">IF(A28=$P$39,$Q$39,IF(A28=$P$40,$Q$40,IF(A28=$P$41,$Q$41,IF(A28=$P$42,$Q$42,IF(A28=$P$43,$Q$43,IF(A28=$R$39,$S$39,IF(A28=$R$40,$S$40,IF(A28=$R$41,$S$41,IF(A28=$R$42,$S$42,IF(A28=$R$43,$S$43,IF(A28=$T$39,$U$39,IF(A28=$T$40,$U$40," "))))))))))))</f>
        <v xml:space="preserve"> </v>
      </c>
      <c r="C28" s="75"/>
      <c r="D28" s="43"/>
      <c r="E28" s="43"/>
      <c r="F28" s="43"/>
      <c r="G28" s="57">
        <f t="shared" ref="G28:G29" si="15">IFERROR(($E28-$F28/9.5)," ")</f>
        <v>0</v>
      </c>
      <c r="H28" s="57" t="str">
        <f t="shared" ref="H28:H29" si="16">IFERROR((ROUND($G28,2)*$B28*$C28)," ")</f>
        <v xml:space="preserve"> </v>
      </c>
      <c r="I28" s="57" t="str">
        <f t="shared" ref="I28:I29" si="17">IFERROR(($Q$4*$B28*$C28+$H28)," ")</f>
        <v xml:space="preserve"> </v>
      </c>
      <c r="N28" s="111" t="s">
        <v>166</v>
      </c>
      <c r="O28" s="111"/>
      <c r="P28" s="111"/>
      <c r="Q28" s="111"/>
      <c r="R28" s="111"/>
      <c r="S28" s="111"/>
      <c r="T28" s="59"/>
      <c r="U28" s="102" t="s">
        <v>169</v>
      </c>
      <c r="V28" s="102"/>
      <c r="W28" s="102"/>
      <c r="X28" s="102"/>
      <c r="Y28" s="102"/>
      <c r="Z28" s="102"/>
    </row>
    <row r="29" spans="1:26" ht="18.600000000000001" customHeight="1" thickTop="1" thickBot="1" x14ac:dyDescent="0.3">
      <c r="A29" s="41"/>
      <c r="B29" s="56" t="str">
        <f t="shared" si="14"/>
        <v xml:space="preserve"> </v>
      </c>
      <c r="C29" s="75"/>
      <c r="D29" s="43"/>
      <c r="E29" s="43"/>
      <c r="F29" s="43"/>
      <c r="G29" s="57">
        <f t="shared" si="15"/>
        <v>0</v>
      </c>
      <c r="H29" s="57" t="str">
        <f t="shared" si="16"/>
        <v xml:space="preserve"> </v>
      </c>
      <c r="I29" s="57" t="str">
        <f t="shared" si="17"/>
        <v xml:space="preserve"> </v>
      </c>
      <c r="N29" s="61">
        <v>44562</v>
      </c>
      <c r="O29" s="62">
        <v>12</v>
      </c>
      <c r="P29" s="61">
        <v>44713</v>
      </c>
      <c r="Q29" s="62">
        <v>7</v>
      </c>
      <c r="R29" s="61">
        <v>44866</v>
      </c>
      <c r="S29" s="62">
        <v>2</v>
      </c>
      <c r="U29" s="61">
        <v>44562</v>
      </c>
      <c r="V29" s="62">
        <v>0</v>
      </c>
      <c r="W29" s="61">
        <v>44713</v>
      </c>
      <c r="X29" s="62">
        <v>5</v>
      </c>
      <c r="Y29" s="61">
        <v>44866</v>
      </c>
      <c r="Z29" s="62">
        <v>10</v>
      </c>
    </row>
    <row r="30" spans="1:26" ht="18.600000000000001" customHeight="1" thickTop="1" thickBot="1" x14ac:dyDescent="0.3">
      <c r="B30" s="74"/>
      <c r="C30" s="74"/>
      <c r="D30" s="74"/>
      <c r="N30" s="61">
        <v>44593</v>
      </c>
      <c r="O30" s="62">
        <v>11</v>
      </c>
      <c r="P30" s="61">
        <v>44743</v>
      </c>
      <c r="Q30" s="62">
        <v>6</v>
      </c>
      <c r="R30" s="61">
        <v>44896</v>
      </c>
      <c r="S30" s="62">
        <v>1</v>
      </c>
      <c r="U30" s="61">
        <v>44593</v>
      </c>
      <c r="V30" s="62">
        <v>1</v>
      </c>
      <c r="W30" s="61">
        <v>44743</v>
      </c>
      <c r="X30" s="62">
        <v>6</v>
      </c>
      <c r="Y30" s="61">
        <v>44896</v>
      </c>
      <c r="Z30" s="62">
        <v>11</v>
      </c>
    </row>
    <row r="31" spans="1:26" ht="18.95" customHeight="1" thickTop="1" x14ac:dyDescent="0.25">
      <c r="A31" s="103" t="s">
        <v>121</v>
      </c>
      <c r="B31" s="113"/>
      <c r="C31" s="114"/>
      <c r="D31" s="114"/>
      <c r="E31" s="114"/>
      <c r="F31" s="114"/>
      <c r="G31" s="114"/>
      <c r="H31" s="114"/>
      <c r="I31" s="114"/>
      <c r="J31" s="114"/>
      <c r="K31" s="114"/>
      <c r="L31" s="114"/>
      <c r="M31" s="115"/>
      <c r="N31" s="61">
        <v>44621</v>
      </c>
      <c r="O31" s="62">
        <v>10</v>
      </c>
      <c r="P31" s="61">
        <v>44774</v>
      </c>
      <c r="Q31" s="62">
        <v>5</v>
      </c>
      <c r="R31" s="62"/>
      <c r="S31" s="62"/>
      <c r="U31" s="61">
        <v>44621</v>
      </c>
      <c r="V31" s="62">
        <v>2</v>
      </c>
      <c r="W31" s="61">
        <v>44774</v>
      </c>
      <c r="X31" s="62">
        <v>7</v>
      </c>
      <c r="Y31" s="62"/>
      <c r="Z31" s="62"/>
    </row>
    <row r="32" spans="1:26" ht="18.95" customHeight="1" thickBot="1" x14ac:dyDescent="0.3">
      <c r="A32" s="104"/>
      <c r="B32" s="116"/>
      <c r="C32" s="117"/>
      <c r="D32" s="117"/>
      <c r="E32" s="117"/>
      <c r="F32" s="117"/>
      <c r="G32" s="117"/>
      <c r="H32" s="117"/>
      <c r="I32" s="117"/>
      <c r="J32" s="117"/>
      <c r="K32" s="117"/>
      <c r="L32" s="117"/>
      <c r="M32" s="118"/>
      <c r="N32" s="61">
        <v>44652</v>
      </c>
      <c r="O32" s="62">
        <v>9</v>
      </c>
      <c r="P32" s="61">
        <v>44805</v>
      </c>
      <c r="Q32" s="62">
        <v>4</v>
      </c>
      <c r="R32" s="62"/>
      <c r="S32" s="62"/>
      <c r="U32" s="61">
        <v>44652</v>
      </c>
      <c r="V32" s="62">
        <v>3</v>
      </c>
      <c r="W32" s="61">
        <v>44805</v>
      </c>
      <c r="X32" s="62">
        <v>8</v>
      </c>
      <c r="Y32" s="62"/>
      <c r="Z32" s="62"/>
    </row>
    <row r="33" spans="14:26" ht="18.95" customHeight="1" thickTop="1" x14ac:dyDescent="0.25">
      <c r="N33" s="61">
        <v>44682</v>
      </c>
      <c r="O33" s="62">
        <v>8</v>
      </c>
      <c r="P33" s="61">
        <v>44835</v>
      </c>
      <c r="Q33" s="62">
        <v>3</v>
      </c>
      <c r="R33" s="62"/>
      <c r="S33" s="62"/>
      <c r="U33" s="61">
        <v>44682</v>
      </c>
      <c r="V33" s="62">
        <v>4</v>
      </c>
      <c r="W33" s="61">
        <v>44835</v>
      </c>
      <c r="X33" s="62">
        <v>9</v>
      </c>
      <c r="Y33" s="62"/>
      <c r="Z33" s="62"/>
    </row>
    <row r="34" spans="14:26" ht="18.600000000000001" customHeight="1" x14ac:dyDescent="0.25"/>
    <row r="35" spans="14:26" ht="18.95" customHeight="1" x14ac:dyDescent="0.25"/>
    <row r="36" spans="14:26" ht="18.95" customHeight="1" x14ac:dyDescent="0.25"/>
    <row r="37" spans="14:26" ht="18.95" customHeight="1" x14ac:dyDescent="0.25"/>
    <row r="38" spans="14:26" ht="18.95" customHeight="1" x14ac:dyDescent="0.25">
      <c r="P38" s="100" t="s">
        <v>166</v>
      </c>
      <c r="Q38" s="100"/>
      <c r="R38" s="100"/>
      <c r="S38" s="100"/>
      <c r="T38" s="100"/>
      <c r="U38" s="100"/>
    </row>
    <row r="39" spans="14:26" ht="18.95" customHeight="1" x14ac:dyDescent="0.25">
      <c r="P39" s="61">
        <v>44197</v>
      </c>
      <c r="Q39" s="62">
        <v>0</v>
      </c>
      <c r="R39" s="61">
        <v>44348</v>
      </c>
      <c r="S39" s="62">
        <v>5</v>
      </c>
      <c r="T39" s="61">
        <v>44501</v>
      </c>
      <c r="U39" s="62">
        <v>10</v>
      </c>
    </row>
    <row r="40" spans="14:26" ht="18.95" customHeight="1" x14ac:dyDescent="0.25">
      <c r="P40" s="61">
        <v>44228</v>
      </c>
      <c r="Q40" s="62">
        <v>1</v>
      </c>
      <c r="R40" s="61">
        <v>44378</v>
      </c>
      <c r="S40" s="62">
        <v>6</v>
      </c>
      <c r="T40" s="61">
        <v>44531</v>
      </c>
      <c r="U40" s="62">
        <v>11</v>
      </c>
    </row>
    <row r="41" spans="14:26" ht="18.95" customHeight="1" x14ac:dyDescent="0.25">
      <c r="P41" s="61">
        <v>44256</v>
      </c>
      <c r="Q41" s="62">
        <v>2</v>
      </c>
      <c r="R41" s="61">
        <v>44409</v>
      </c>
      <c r="S41" s="62">
        <v>7</v>
      </c>
      <c r="T41" s="62"/>
      <c r="U41" s="62"/>
    </row>
    <row r="42" spans="14:26" ht="18.95" customHeight="1" x14ac:dyDescent="0.25">
      <c r="P42" s="61">
        <v>44287</v>
      </c>
      <c r="Q42" s="62">
        <v>3</v>
      </c>
      <c r="R42" s="61">
        <v>44440</v>
      </c>
      <c r="S42" s="62">
        <v>8</v>
      </c>
      <c r="T42" s="62"/>
      <c r="U42" s="62"/>
    </row>
    <row r="43" spans="14:26" ht="18.95" customHeight="1" x14ac:dyDescent="0.25">
      <c r="P43" s="61">
        <v>44317</v>
      </c>
      <c r="Q43" s="62">
        <v>4</v>
      </c>
      <c r="R43" s="61">
        <v>44470</v>
      </c>
      <c r="S43" s="62">
        <v>9</v>
      </c>
      <c r="T43" s="62"/>
      <c r="U43" s="62"/>
    </row>
    <row r="44" spans="14:26" ht="14.45" customHeight="1" x14ac:dyDescent="0.25"/>
  </sheetData>
  <sheetProtection sheet="1" objects="1" scenarios="1"/>
  <mergeCells count="21">
    <mergeCell ref="P38:U38"/>
    <mergeCell ref="U18:Z18"/>
    <mergeCell ref="U28:Z28"/>
    <mergeCell ref="A31:A32"/>
    <mergeCell ref="N4:P4"/>
    <mergeCell ref="B5:G5"/>
    <mergeCell ref="J7:K7"/>
    <mergeCell ref="J8:K8"/>
    <mergeCell ref="N8:S8"/>
    <mergeCell ref="N28:S28"/>
    <mergeCell ref="N18:S18"/>
    <mergeCell ref="B25:I25"/>
    <mergeCell ref="B19:M19"/>
    <mergeCell ref="B12:L12"/>
    <mergeCell ref="B31:M32"/>
    <mergeCell ref="A1:B1"/>
    <mergeCell ref="C1:E1"/>
    <mergeCell ref="A2:B2"/>
    <mergeCell ref="C2:H2"/>
    <mergeCell ref="A3:B3"/>
    <mergeCell ref="C3:H3"/>
  </mergeCells>
  <dataValidations count="20">
    <dataValidation type="list" errorStyle="information" allowBlank="1" showInputMessage="1" showErrorMessage="1" errorTitle="Falscher Ausbildungsbeginn" error="Bitte wählen Sie einen vorgegebenen Ausbildungsbeginn aus." promptTitle="Ausbildungsbeginn 2024" prompt="Bitte geben Sie den geplanten Ausbildungsbeginn in 2024 an._x000a_" sqref="A7:A10">
      <formula1>$T$2:$T$5</formula1>
    </dataValidation>
    <dataValidation type="list" errorStyle="information" allowBlank="1" showInputMessage="1" showErrorMessage="1" errorTitle="Falscher Ausbildungsbeginn" error="Bitte wählen Sie einen vorgegebenen Ausbildungsbeginn aus." promptTitle="Ausbildungsbeginn 2023" prompt="Bitte geben Sie den geplanten oder bereits realisierten Ausbildungsbeginn in 2023 an_x000a_" sqref="A14:A17">
      <formula1>$U$2:$U$5</formula1>
    </dataValidation>
    <dataValidation type="list" errorStyle="information" allowBlank="1" showInputMessage="1" showErrorMessage="1" errorTitle="Falscher Ausbildungsbeginn" error="Bitte wählen Sie einen vorgegebenen Ausbildungsbeginn aus." promptTitle="Ausbildungsbeginn 2022" prompt="Bitte geben Sie den Ausbildungsbeginn in 2022 an_x000a_" sqref="A21:A23">
      <formula1>$V$2:$V$4</formula1>
    </dataValidation>
    <dataValidation type="list" errorStyle="information" allowBlank="1" showInputMessage="1" showErrorMessage="1" errorTitle="Falscher Ausbildungsbeginn" error="Bitte wählen Sie einen vorgegebenen Ausbildungsbeginn aus." promptTitle="Ausbildungsbeginn 2021" prompt="Bitte geben Sie den Ausbildungsbeginn in 2021 an_x000a_" sqref="A27:A29">
      <formula1>$W$2:$W$4</formula1>
    </dataValidation>
    <dataValidation allowBlank="1" showInputMessage="1" showErrorMessage="1" prompt="Die Anzahl der Ausbildungsmonate wird automatisch berechnet._x000a_" sqref="B7:B10 B14:C17 B21:C23 B27:B29"/>
    <dataValidation allowBlank="1" showInputMessage="1" showErrorMessage="1" prompt="Geben Sie bitte die Anzahl der Auszubildenden ein, die zum geplanten Ausbildungsbeginn eingestellt werden sollen._x000a_" sqref="C7:C10"/>
    <dataValidation allowBlank="1" showInputMessage="1" showErrorMessage="1" prompt="Geben Sie bitte die Anzahl der Auszubildenden ein, die zum geplanten Ausbildungsbeginn eingestellt werden sollen oder eingestellt wurden._x000a_" sqref="D14:D17"/>
    <dataValidation allowBlank="1" showInputMessage="1" showErrorMessage="1" prompt="Geben Sie bitte die Anzahl der Auszubildenden ein, die zum genannten Ausbildungsbeginn eingestellt wurden._x000a_" sqref="D21:D23 C27:C29"/>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D7:D10 E14:E17 E21:E23 D27:D29">
      <formula1>2000</formula1>
    </dataValidation>
    <dataValidation type="custom" allowBlank="1" showInputMessage="1" showErrorMessage="1" errorTitle="falsche Arbeitgeber-Bruttokosten"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E7:E10 F14:F17 F21:F23 E27:E29">
      <formula1>E7&gt;D7</formula1>
    </dataValidation>
    <dataValidation allowBlank="1" showInputMessage="1" showErrorMessage="1" prompt="Ausbildungskosten ohne Pauschale der Praxisanleitenden_x000a_" sqref="F7:F10 K14:K17 L21:L23 H27:H29"/>
    <dataValidation allowBlank="1" showInputMessage="1" showErrorMessage="1" prompt="Ausbildungskosten mit Pauschale der Praxisanleitenden_x000a_" sqref="G7:G10 L14:L17 M21:M23 I27:I29"/>
    <dataValidation type="custom" allowBlank="1" showInputMessage="1" showErrorMessage="1" errorTitle="zu niedrige Ausbildungsvergütung" error="Bitte geben Sie die monatliche Ausbildungsvergütung im 2. Lehrjahr ein. Diese muss höher als die Ausbildungsvergütung im 1. Lehrjahr sein." prompt="Geben Sie bitte die Ø Ausbildungsvergütung für eine/n Auszubildende/n pro Monat ein._x000a_" sqref="G14:G17">
      <formula1>G14&gt;E14</formula1>
    </dataValidation>
    <dataValidation type="custom" allowBlank="1" showInputMessage="1" showErrorMessage="1" errorTitle="zu niedriges Arbeitgeber-Brutto" error="Bitte geben Sie die monatlichen Arbeitgeber-Bruttokosten im 2. Lehrjahr ein. Diese müssen höher als die Arbeitgeber-Bruttokosten im 1.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H14:H17">
      <formula1>H14&gt;F14</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_x000a_" sqref="I14:I17">
      <formula1>10000</formula1>
    </dataValidation>
    <dataValidation allowBlank="1" showInputMessage="1" showErrorMessage="1" prompt="AG-Brutto Pflegefachkraft / 9,5 - AG-Brutto ab 2. Lehrjahr_x000a_" sqref="J14:J17 J21:K23 G27:G29"/>
    <dataValidation type="custom" allowBlank="1" showInputMessage="1" showErrorMessage="1" errorTitle="zu niedrige Ausbildungsvergütung" error="Bitte geben Sie die monatliche Ausbildungsvergütung im 3. Lehrjahr ein. Diese muss höher als die Ausbildungsvergütung im 2. Lehrjahr sein." prompt="Geben Sie bitte die Ø Ausbildungsvergütung für eine/n Auszubildende/n pro Monat ein._x000a_" sqref="G21:G23">
      <formula1>G21&gt;E21</formula1>
    </dataValidation>
    <dataValidation type="custom" allowBlank="1" showInputMessage="1" showErrorMessage="1" errorTitle="zu niedriges Arbeitgeber-Brutto" error="Bitte geben Sie die monatlichen Arbeitgeber-Bruttokosten im 3. Lehrjahr ein. Diese müssen höher als die Arbeitgeber-Bruttokosten im 2.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H21:H23">
      <formula1>H21&gt;F21</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 sqref="I21:I23">
      <formula1>10000</formula1>
    </dataValidation>
    <dataValidation type="decimal" operator="lessThan" allowBlank="1" showInputMessage="1" showErrorMessage="1" errorTitle="falsche Arbeitgeber-Bruttokosten" error="Bitte geben Sie die Ø monatlichen Arbeitgeber-Bruttokosten je Auszubildendem an. Die Arbeitgeber-Bruttokosten sind ca. 25 % höher als die Ausbildungsvergütungen." prompt="Bitte geben Sie die durchschnittlichen monatlichen Arbeitgeber-Bruttokosten einer examinierten Pflegefachkraft ohne Zusatzfunktion und/oder ohne Leitungsfunktion zum Zeitpunkt der Meldung bezogen auf eine Vollkraft an._x000a_" sqref="F27:F29">
      <formula1>10000</formula1>
    </dataValidation>
  </dataValidations>
  <pageMargins left="0.7" right="0.7" top="0.78740157499999996" bottom="0.78740157499999996" header="0.3" footer="0.3"/>
  <pageSetup paperSize="9" scale="51" fitToHeight="0" orientation="landscape"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37"/>
  <sheetViews>
    <sheetView showGridLines="0" topLeftCell="A7" zoomScaleNormal="100" workbookViewId="0">
      <selection activeCell="E31" sqref="E31:I31"/>
    </sheetView>
  </sheetViews>
  <sheetFormatPr baseColWidth="10" defaultColWidth="11.42578125" defaultRowHeight="15" x14ac:dyDescent="0.25"/>
  <cols>
    <col min="1" max="2" width="11.42578125" style="40"/>
    <col min="3" max="3" width="6.28515625" style="40" customWidth="1"/>
    <col min="4" max="4" width="3.85546875" style="40" customWidth="1"/>
    <col min="5" max="5" width="11.42578125" style="40"/>
    <col min="6" max="6" width="3.7109375" style="40" customWidth="1"/>
    <col min="7" max="8" width="11.42578125" style="40"/>
    <col min="9" max="9" width="24.5703125" style="40" customWidth="1"/>
    <col min="10" max="16384" width="11.42578125" style="40"/>
  </cols>
  <sheetData>
    <row r="1" spans="1:9" ht="15.6" x14ac:dyDescent="0.35">
      <c r="A1" s="6" t="s">
        <v>0</v>
      </c>
      <c r="B1" s="1"/>
      <c r="C1" s="1"/>
      <c r="D1" s="1"/>
      <c r="E1" s="1"/>
      <c r="F1" s="1"/>
      <c r="G1" s="1"/>
      <c r="H1" s="1"/>
      <c r="I1" s="1"/>
    </row>
    <row r="2" spans="1:9" ht="14.45" x14ac:dyDescent="0.35">
      <c r="A2" s="7" t="s">
        <v>48</v>
      </c>
      <c r="B2" s="1"/>
      <c r="C2" s="1"/>
      <c r="D2" s="1"/>
      <c r="E2" s="1"/>
      <c r="F2" s="1"/>
      <c r="G2" s="1"/>
      <c r="H2" s="1"/>
      <c r="I2" s="1"/>
    </row>
    <row r="3" spans="1:9" ht="14.45" x14ac:dyDescent="0.35">
      <c r="A3" s="1"/>
      <c r="B3" s="1"/>
      <c r="C3" s="1"/>
      <c r="D3" s="1"/>
      <c r="E3" s="1"/>
      <c r="F3" s="1"/>
      <c r="G3" s="1"/>
      <c r="H3" s="1"/>
      <c r="I3" s="1"/>
    </row>
    <row r="4" spans="1:9" ht="14.45" x14ac:dyDescent="0.35">
      <c r="A4" s="1"/>
      <c r="B4" s="1"/>
      <c r="C4" s="1"/>
      <c r="D4" s="1"/>
      <c r="E4" s="1"/>
      <c r="F4" s="1"/>
      <c r="G4" s="1"/>
      <c r="H4" s="1"/>
      <c r="I4" s="1"/>
    </row>
    <row r="5" spans="1:9" ht="14.45" x14ac:dyDescent="0.35">
      <c r="A5" s="1"/>
      <c r="B5" s="1"/>
      <c r="C5" s="1"/>
      <c r="D5" s="1"/>
      <c r="E5" s="1"/>
      <c r="F5" s="1"/>
      <c r="G5" s="1"/>
      <c r="H5" s="1"/>
      <c r="I5" s="1"/>
    </row>
    <row r="6" spans="1:9" ht="14.45" x14ac:dyDescent="0.35">
      <c r="A6" s="1"/>
      <c r="B6" s="1"/>
      <c r="C6" s="1"/>
      <c r="D6" s="1"/>
      <c r="E6" s="1"/>
      <c r="F6" s="1"/>
      <c r="G6" s="1"/>
      <c r="H6" s="1"/>
      <c r="I6" s="1"/>
    </row>
    <row r="7" spans="1:9" ht="14.45" x14ac:dyDescent="0.35">
      <c r="A7" s="7" t="s">
        <v>0</v>
      </c>
      <c r="B7" s="1"/>
      <c r="C7" s="1"/>
      <c r="D7" s="1"/>
      <c r="E7" s="1"/>
      <c r="F7" s="1"/>
      <c r="G7" s="1"/>
      <c r="H7" s="1"/>
      <c r="I7" s="1"/>
    </row>
    <row r="8" spans="1:9" x14ac:dyDescent="0.25">
      <c r="A8" s="7" t="s">
        <v>49</v>
      </c>
      <c r="B8" s="1"/>
      <c r="C8" s="1"/>
      <c r="D8" s="1"/>
      <c r="E8" s="1"/>
      <c r="F8" s="1"/>
      <c r="G8" s="1"/>
      <c r="H8" s="1"/>
      <c r="I8" s="1"/>
    </row>
    <row r="9" spans="1:9" ht="14.45" x14ac:dyDescent="0.35">
      <c r="A9" s="7" t="s">
        <v>1</v>
      </c>
      <c r="B9" s="1"/>
      <c r="C9" s="1"/>
      <c r="D9" s="1"/>
      <c r="E9" s="1"/>
      <c r="F9" s="1"/>
      <c r="G9" s="1"/>
      <c r="H9" s="1"/>
      <c r="I9" s="1"/>
    </row>
    <row r="10" spans="1:9" ht="14.45" x14ac:dyDescent="0.35">
      <c r="A10" s="7" t="s">
        <v>2</v>
      </c>
      <c r="B10" s="1"/>
      <c r="C10" s="1"/>
      <c r="D10" s="1"/>
      <c r="E10" s="1"/>
      <c r="F10" s="1"/>
      <c r="G10" s="1"/>
      <c r="H10" s="1"/>
      <c r="I10" s="1"/>
    </row>
    <row r="11" spans="1:9" ht="14.45" x14ac:dyDescent="0.35">
      <c r="A11" s="1"/>
      <c r="B11" s="1"/>
      <c r="C11" s="1"/>
      <c r="D11" s="1"/>
      <c r="E11" s="1"/>
      <c r="F11" s="1"/>
      <c r="G11" s="1"/>
      <c r="H11" s="1"/>
      <c r="I11" s="1"/>
    </row>
    <row r="12" spans="1:9" ht="22.5" customHeight="1" x14ac:dyDescent="0.25">
      <c r="A12" s="150" t="s">
        <v>59</v>
      </c>
      <c r="B12" s="150"/>
      <c r="C12" s="150"/>
      <c r="D12" s="150"/>
      <c r="E12" s="150"/>
      <c r="F12" s="150"/>
      <c r="G12" s="150"/>
      <c r="H12" s="150"/>
      <c r="I12" s="150"/>
    </row>
    <row r="13" spans="1:9" thickBot="1" x14ac:dyDescent="0.4">
      <c r="A13" s="1"/>
      <c r="B13" s="1"/>
      <c r="C13" s="1"/>
      <c r="D13" s="1"/>
      <c r="E13" s="1"/>
      <c r="F13" s="1"/>
      <c r="G13" s="1"/>
      <c r="H13" s="1"/>
      <c r="I13" s="1"/>
    </row>
    <row r="14" spans="1:9" ht="16.5" thickTop="1" x14ac:dyDescent="0.25">
      <c r="A14" s="132" t="s">
        <v>50</v>
      </c>
      <c r="B14" s="133"/>
      <c r="C14" s="133"/>
      <c r="D14" s="133"/>
      <c r="E14" s="133"/>
      <c r="F14" s="133"/>
      <c r="G14" s="133"/>
      <c r="H14" s="133"/>
      <c r="I14" s="134"/>
    </row>
    <row r="15" spans="1:9" thickBot="1" x14ac:dyDescent="0.4">
      <c r="A15" s="8"/>
      <c r="B15" s="9"/>
      <c r="C15" s="9"/>
      <c r="D15" s="9"/>
      <c r="E15" s="9"/>
      <c r="F15" s="9"/>
      <c r="G15" s="9"/>
      <c r="H15" s="9"/>
      <c r="I15" s="10"/>
    </row>
    <row r="16" spans="1:9" ht="15" customHeight="1" thickTop="1" x14ac:dyDescent="0.25">
      <c r="A16" s="153" t="s">
        <v>99</v>
      </c>
      <c r="B16" s="154"/>
      <c r="C16" s="154"/>
      <c r="D16" s="155"/>
      <c r="E16" s="159" t="str">
        <f>IF('(1) Stammdaten'!C13&lt;&gt;"",'(1) Stammdaten'!C13,"")</f>
        <v/>
      </c>
      <c r="F16" s="160"/>
      <c r="G16" s="160"/>
      <c r="H16" s="160"/>
      <c r="I16" s="161"/>
    </row>
    <row r="17" spans="1:9" ht="15.75" thickBot="1" x14ac:dyDescent="0.3">
      <c r="A17" s="156"/>
      <c r="B17" s="157"/>
      <c r="C17" s="157"/>
      <c r="D17" s="158"/>
      <c r="E17" s="162"/>
      <c r="F17" s="163"/>
      <c r="G17" s="163"/>
      <c r="H17" s="163"/>
      <c r="I17" s="164"/>
    </row>
    <row r="18" spans="1:9" ht="15.6" thickTop="1" thickBot="1" x14ac:dyDescent="0.4">
      <c r="A18" s="151"/>
      <c r="B18" s="152"/>
      <c r="C18" s="152"/>
      <c r="D18" s="152"/>
      <c r="E18" s="152"/>
      <c r="F18" s="152"/>
      <c r="G18" s="16"/>
      <c r="H18" s="16"/>
      <c r="I18" s="17"/>
    </row>
    <row r="19" spans="1:9" ht="31.5" customHeight="1" thickTop="1" thickBot="1" x14ac:dyDescent="0.4">
      <c r="A19" s="144" t="s">
        <v>156</v>
      </c>
      <c r="B19" s="145"/>
      <c r="C19" s="145"/>
      <c r="D19" s="146"/>
      <c r="E19" s="147" t="str">
        <f>IF('(1) Stammdaten'!C14&lt;&gt;"",'(1) Stammdaten'!C14,"")</f>
        <v/>
      </c>
      <c r="F19" s="148"/>
      <c r="G19" s="148"/>
      <c r="H19" s="148"/>
      <c r="I19" s="149"/>
    </row>
    <row r="20" spans="1:9" ht="15.6" thickTop="1" thickBot="1" x14ac:dyDescent="0.4">
      <c r="A20" s="1"/>
      <c r="B20" s="1"/>
      <c r="C20" s="1"/>
      <c r="D20" s="1"/>
      <c r="E20" s="1"/>
      <c r="F20" s="1"/>
      <c r="G20" s="1"/>
      <c r="H20" s="1"/>
      <c r="I20" s="1"/>
    </row>
    <row r="21" spans="1:9" ht="16.5" thickTop="1" x14ac:dyDescent="0.25">
      <c r="A21" s="132" t="s">
        <v>51</v>
      </c>
      <c r="B21" s="133"/>
      <c r="C21" s="133"/>
      <c r="D21" s="133"/>
      <c r="E21" s="133"/>
      <c r="F21" s="133"/>
      <c r="G21" s="133"/>
      <c r="H21" s="133"/>
      <c r="I21" s="134"/>
    </row>
    <row r="22" spans="1:9" ht="14.45" x14ac:dyDescent="0.35">
      <c r="A22" s="11"/>
      <c r="B22" s="9"/>
      <c r="C22" s="9"/>
      <c r="D22" s="9"/>
      <c r="E22" s="9"/>
      <c r="F22" s="9"/>
      <c r="G22" s="9"/>
      <c r="H22" s="9"/>
      <c r="I22" s="10"/>
    </row>
    <row r="23" spans="1:9" ht="43.5" customHeight="1" x14ac:dyDescent="0.25">
      <c r="A23" s="135" t="s">
        <v>52</v>
      </c>
      <c r="B23" s="136"/>
      <c r="C23" s="136"/>
      <c r="D23" s="136"/>
      <c r="E23" s="136"/>
      <c r="F23" s="136"/>
      <c r="G23" s="136"/>
      <c r="H23" s="136"/>
      <c r="I23" s="137"/>
    </row>
    <row r="24" spans="1:9" ht="14.45" x14ac:dyDescent="0.35">
      <c r="A24" s="11"/>
      <c r="B24" s="9"/>
      <c r="C24" s="9"/>
      <c r="D24" s="9"/>
      <c r="E24" s="9"/>
      <c r="F24" s="9"/>
      <c r="G24" s="9"/>
      <c r="H24" s="9"/>
      <c r="I24" s="10"/>
    </row>
    <row r="25" spans="1:9" ht="32.25" customHeight="1" x14ac:dyDescent="0.25">
      <c r="A25" s="135" t="s">
        <v>57</v>
      </c>
      <c r="B25" s="136"/>
      <c r="C25" s="136"/>
      <c r="D25" s="136"/>
      <c r="E25" s="136"/>
      <c r="F25" s="136"/>
      <c r="G25" s="136"/>
      <c r="H25" s="136"/>
      <c r="I25" s="137"/>
    </row>
    <row r="26" spans="1:9" ht="14.45" x14ac:dyDescent="0.35">
      <c r="A26" s="11"/>
      <c r="B26" s="9"/>
      <c r="C26" s="9"/>
      <c r="D26" s="9"/>
      <c r="E26" s="9"/>
      <c r="F26" s="9"/>
      <c r="G26" s="9"/>
      <c r="H26" s="9"/>
      <c r="I26" s="10"/>
    </row>
    <row r="27" spans="1:9" ht="51.75" customHeight="1" x14ac:dyDescent="0.25">
      <c r="A27" s="135" t="s">
        <v>53</v>
      </c>
      <c r="B27" s="136"/>
      <c r="C27" s="136"/>
      <c r="D27" s="136"/>
      <c r="E27" s="136"/>
      <c r="F27" s="136"/>
      <c r="G27" s="136"/>
      <c r="H27" s="136"/>
      <c r="I27" s="137"/>
    </row>
    <row r="28" spans="1:9" ht="14.45" x14ac:dyDescent="0.35">
      <c r="A28" s="11"/>
      <c r="B28" s="9"/>
      <c r="C28" s="9"/>
      <c r="D28" s="9"/>
      <c r="E28" s="9"/>
      <c r="F28" s="9"/>
      <c r="G28" s="9"/>
      <c r="H28" s="9"/>
      <c r="I28" s="10"/>
    </row>
    <row r="29" spans="1:9" thickBot="1" x14ac:dyDescent="0.4">
      <c r="A29" s="12"/>
      <c r="B29" s="13"/>
      <c r="C29" s="13"/>
      <c r="D29" s="13"/>
      <c r="E29" s="13"/>
      <c r="F29" s="13"/>
      <c r="G29" s="13"/>
      <c r="H29" s="13"/>
      <c r="I29" s="14"/>
    </row>
    <row r="30" spans="1:9" ht="15.6" thickTop="1" thickBot="1" x14ac:dyDescent="0.4">
      <c r="A30" s="1"/>
      <c r="B30" s="1"/>
      <c r="C30" s="1"/>
      <c r="D30" s="1"/>
      <c r="E30" s="1"/>
      <c r="F30" s="1"/>
      <c r="G30" s="1"/>
      <c r="H30" s="1"/>
      <c r="I30" s="1"/>
    </row>
    <row r="31" spans="1:9" ht="29.25" customHeight="1" thickTop="1" thickBot="1" x14ac:dyDescent="0.4">
      <c r="A31" s="138" t="s">
        <v>54</v>
      </c>
      <c r="B31" s="139"/>
      <c r="C31" s="139"/>
      <c r="D31" s="140"/>
      <c r="E31" s="141"/>
      <c r="F31" s="142"/>
      <c r="G31" s="142"/>
      <c r="H31" s="142"/>
      <c r="I31" s="143"/>
    </row>
    <row r="32" spans="1:9" thickTop="1" x14ac:dyDescent="0.35">
      <c r="A32" s="1"/>
      <c r="B32" s="1"/>
      <c r="C32" s="1"/>
      <c r="D32" s="1"/>
      <c r="E32" s="1"/>
      <c r="F32" s="1"/>
      <c r="G32" s="1"/>
      <c r="H32" s="1"/>
      <c r="I32" s="1"/>
    </row>
    <row r="33" spans="1:9" ht="15.95" thickBot="1" x14ac:dyDescent="0.4">
      <c r="A33" s="119" t="s">
        <v>55</v>
      </c>
      <c r="B33" s="119"/>
      <c r="C33" s="119"/>
      <c r="D33" s="119"/>
      <c r="E33" s="119"/>
      <c r="F33" s="15"/>
      <c r="G33" s="15" t="s">
        <v>56</v>
      </c>
      <c r="H33" s="15"/>
      <c r="I33" s="1"/>
    </row>
    <row r="34" spans="1:9" ht="16.5" thickTop="1" thickBot="1" x14ac:dyDescent="0.3">
      <c r="A34" s="120"/>
      <c r="B34" s="121"/>
      <c r="C34" s="121"/>
      <c r="D34" s="121"/>
      <c r="E34" s="122"/>
      <c r="F34" s="1"/>
      <c r="G34" s="123"/>
      <c r="H34" s="124"/>
      <c r="I34" s="125"/>
    </row>
    <row r="35" spans="1:9" ht="15.75" thickTop="1" x14ac:dyDescent="0.25">
      <c r="A35" s="1"/>
      <c r="B35" s="1"/>
      <c r="C35" s="1"/>
      <c r="D35" s="1"/>
      <c r="E35" s="1"/>
      <c r="F35" s="1"/>
      <c r="G35" s="126"/>
      <c r="H35" s="127"/>
      <c r="I35" s="128"/>
    </row>
    <row r="36" spans="1:9" ht="15.75" thickBot="1" x14ac:dyDescent="0.3">
      <c r="A36" s="1"/>
      <c r="B36" s="1"/>
      <c r="C36" s="1"/>
      <c r="D36" s="1"/>
      <c r="E36" s="1"/>
      <c r="F36" s="1"/>
      <c r="G36" s="129"/>
      <c r="H36" s="130"/>
      <c r="I36" s="131"/>
    </row>
    <row r="37" spans="1:9" thickTop="1" x14ac:dyDescent="0.35"/>
  </sheetData>
  <sheetProtection sheet="1" objects="1" scenarios="1"/>
  <mergeCells count="16">
    <mergeCell ref="A19:D19"/>
    <mergeCell ref="E19:I19"/>
    <mergeCell ref="A12:I12"/>
    <mergeCell ref="A14:I14"/>
    <mergeCell ref="A18:F18"/>
    <mergeCell ref="A16:D17"/>
    <mergeCell ref="E16:I17"/>
    <mergeCell ref="A33:E33"/>
    <mergeCell ref="A34:E34"/>
    <mergeCell ref="G34:I36"/>
    <mergeCell ref="A21:I21"/>
    <mergeCell ref="A23:I23"/>
    <mergeCell ref="A25:I25"/>
    <mergeCell ref="A27:I27"/>
    <mergeCell ref="A31:D31"/>
    <mergeCell ref="E31:I31"/>
  </mergeCells>
  <pageMargins left="0.7" right="0.7" top="0.78740157499999996" bottom="0.78740157499999996"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6"/>
  <sheetViews>
    <sheetView showGridLines="0" zoomScale="120" zoomScaleNormal="120" workbookViewId="0">
      <selection sqref="A1:C1"/>
    </sheetView>
  </sheetViews>
  <sheetFormatPr baseColWidth="10" defaultColWidth="11.42578125" defaultRowHeight="14.25" x14ac:dyDescent="0.2"/>
  <cols>
    <col min="1" max="1" width="55.42578125" style="1" customWidth="1"/>
    <col min="2" max="2" width="94.42578125" style="1" customWidth="1"/>
    <col min="3" max="3" width="43" style="1" customWidth="1"/>
    <col min="4" max="16384" width="11.42578125" style="1"/>
  </cols>
  <sheetData>
    <row r="1" spans="1:3" ht="27.95" customHeight="1" thickBot="1" x14ac:dyDescent="0.35">
      <c r="A1" s="171" t="s">
        <v>61</v>
      </c>
      <c r="B1" s="171"/>
      <c r="C1" s="171"/>
    </row>
    <row r="2" spans="1:3" ht="16.5" thickTop="1" thickBot="1" x14ac:dyDescent="0.25">
      <c r="A2" s="22"/>
      <c r="B2" s="23" t="s">
        <v>62</v>
      </c>
      <c r="C2" s="24" t="s">
        <v>63</v>
      </c>
    </row>
    <row r="3" spans="1:3" ht="16.5" customHeight="1" thickBot="1" x14ac:dyDescent="0.35">
      <c r="A3" s="173" t="s">
        <v>123</v>
      </c>
      <c r="B3" s="174"/>
      <c r="C3" s="175"/>
    </row>
    <row r="4" spans="1:3" ht="14.45" thickBot="1" x14ac:dyDescent="0.35">
      <c r="A4" s="25" t="s">
        <v>3</v>
      </c>
      <c r="B4" s="26" t="s">
        <v>106</v>
      </c>
      <c r="C4" s="27" t="s">
        <v>60</v>
      </c>
    </row>
    <row r="5" spans="1:3" ht="15.75" thickTop="1" thickBot="1" x14ac:dyDescent="0.25">
      <c r="A5" s="28" t="s">
        <v>64</v>
      </c>
      <c r="B5" s="29" t="s">
        <v>100</v>
      </c>
      <c r="C5" s="29" t="s">
        <v>65</v>
      </c>
    </row>
    <row r="6" spans="1:3" ht="15.75" thickTop="1" thickBot="1" x14ac:dyDescent="0.25">
      <c r="A6" s="28" t="s">
        <v>66</v>
      </c>
      <c r="B6" s="29" t="s">
        <v>67</v>
      </c>
      <c r="C6" s="29" t="s">
        <v>68</v>
      </c>
    </row>
    <row r="7" spans="1:3" ht="36" customHeight="1" thickTop="1" thickBot="1" x14ac:dyDescent="0.35">
      <c r="A7" s="28" t="s">
        <v>69</v>
      </c>
      <c r="B7" s="28" t="s">
        <v>70</v>
      </c>
      <c r="C7" s="28" t="s">
        <v>71</v>
      </c>
    </row>
    <row r="8" spans="1:3" ht="16.5" thickTop="1" thickBot="1" x14ac:dyDescent="0.25">
      <c r="A8" s="182" t="s">
        <v>72</v>
      </c>
      <c r="B8" s="183"/>
      <c r="C8" s="184"/>
    </row>
    <row r="9" spans="1:3" ht="15.75" thickTop="1" thickBot="1" x14ac:dyDescent="0.25">
      <c r="A9" s="28" t="s">
        <v>64</v>
      </c>
      <c r="B9" s="29" t="s">
        <v>101</v>
      </c>
      <c r="C9" s="29" t="s">
        <v>73</v>
      </c>
    </row>
    <row r="10" spans="1:3" ht="15.75" thickTop="1" thickBot="1" x14ac:dyDescent="0.25">
      <c r="A10" s="28" t="s">
        <v>66</v>
      </c>
      <c r="B10" s="29" t="s">
        <v>74</v>
      </c>
      <c r="C10" s="29" t="s">
        <v>75</v>
      </c>
    </row>
    <row r="11" spans="1:3" ht="15.75" thickTop="1" thickBot="1" x14ac:dyDescent="0.25">
      <c r="A11" s="28" t="s">
        <v>69</v>
      </c>
      <c r="B11" s="29" t="s">
        <v>76</v>
      </c>
      <c r="C11" s="29" t="s">
        <v>77</v>
      </c>
    </row>
    <row r="12" spans="1:3" ht="30" thickTop="1" thickBot="1" x14ac:dyDescent="0.25">
      <c r="A12" s="25" t="s">
        <v>124</v>
      </c>
      <c r="B12" s="26" t="s">
        <v>125</v>
      </c>
      <c r="C12" s="28" t="s">
        <v>126</v>
      </c>
    </row>
    <row r="13" spans="1:3" ht="15.75" thickTop="1" thickBot="1" x14ac:dyDescent="0.25">
      <c r="A13" s="29" t="s">
        <v>78</v>
      </c>
      <c r="B13" s="28" t="s">
        <v>79</v>
      </c>
      <c r="C13" s="29" t="s">
        <v>80</v>
      </c>
    </row>
    <row r="14" spans="1:3" ht="30.75" thickTop="1" thickBot="1" x14ac:dyDescent="0.25">
      <c r="A14" s="29" t="s">
        <v>81</v>
      </c>
      <c r="B14" s="28" t="s">
        <v>82</v>
      </c>
      <c r="C14" s="28" t="s">
        <v>83</v>
      </c>
    </row>
    <row r="15" spans="1:3" ht="15" thickTop="1" thickBot="1" x14ac:dyDescent="0.35">
      <c r="A15" s="185" t="s">
        <v>84</v>
      </c>
      <c r="B15" s="186"/>
      <c r="C15" s="187"/>
    </row>
    <row r="16" spans="1:3" ht="15" thickTop="1" thickBot="1" x14ac:dyDescent="0.35">
      <c r="A16" s="28" t="s">
        <v>85</v>
      </c>
      <c r="B16" s="29" t="s">
        <v>103</v>
      </c>
      <c r="C16" s="29" t="s">
        <v>65</v>
      </c>
    </row>
    <row r="17" spans="1:3" ht="15" thickTop="1" thickBot="1" x14ac:dyDescent="0.35">
      <c r="A17" s="28" t="s">
        <v>86</v>
      </c>
      <c r="B17" s="28" t="s">
        <v>102</v>
      </c>
      <c r="C17" s="29" t="s">
        <v>87</v>
      </c>
    </row>
    <row r="18" spans="1:3" ht="15.75" thickTop="1" thickBot="1" x14ac:dyDescent="0.25">
      <c r="A18" s="28" t="s">
        <v>88</v>
      </c>
      <c r="B18" s="29" t="s">
        <v>89</v>
      </c>
      <c r="C18" s="29" t="s">
        <v>90</v>
      </c>
    </row>
    <row r="19" spans="1:3" ht="27.95" customHeight="1" thickTop="1" thickBot="1" x14ac:dyDescent="0.35">
      <c r="A19" s="172" t="s">
        <v>163</v>
      </c>
      <c r="B19" s="172"/>
      <c r="C19" s="172"/>
    </row>
    <row r="20" spans="1:3" s="33" customFormat="1" ht="27.95" customHeight="1" thickTop="1" thickBot="1" x14ac:dyDescent="0.25">
      <c r="A20" s="30" t="s">
        <v>131</v>
      </c>
      <c r="B20" s="31"/>
      <c r="C20" s="32" t="s">
        <v>132</v>
      </c>
    </row>
    <row r="21" spans="1:3" s="33" customFormat="1" ht="30" thickTop="1" thickBot="1" x14ac:dyDescent="0.25">
      <c r="A21" s="34" t="s">
        <v>133</v>
      </c>
      <c r="B21" s="35"/>
      <c r="C21" s="32" t="s">
        <v>134</v>
      </c>
    </row>
    <row r="22" spans="1:3" s="33" customFormat="1" ht="27.95" customHeight="1" thickTop="1" thickBot="1" x14ac:dyDescent="0.35">
      <c r="A22" s="179" t="s">
        <v>177</v>
      </c>
      <c r="B22" s="180"/>
      <c r="C22" s="181"/>
    </row>
    <row r="23" spans="1:3" s="33" customFormat="1" ht="57.95" customHeight="1" thickTop="1" thickBot="1" x14ac:dyDescent="0.35">
      <c r="A23" s="67" t="s">
        <v>135</v>
      </c>
      <c r="B23" s="77" t="s">
        <v>185</v>
      </c>
      <c r="C23" s="36">
        <v>45383</v>
      </c>
    </row>
    <row r="24" spans="1:3" s="37" customFormat="1" ht="57.95" customHeight="1" thickTop="1" thickBot="1" x14ac:dyDescent="0.3">
      <c r="A24" s="67" t="s">
        <v>58</v>
      </c>
      <c r="B24" s="69" t="s">
        <v>136</v>
      </c>
      <c r="C24" s="32">
        <v>5</v>
      </c>
    </row>
    <row r="25" spans="1:3" s="37" customFormat="1" ht="57.95" customHeight="1" thickTop="1" thickBot="1" x14ac:dyDescent="0.3">
      <c r="A25" s="67" t="s">
        <v>137</v>
      </c>
      <c r="B25" s="68" t="s">
        <v>138</v>
      </c>
      <c r="C25" s="38">
        <v>1165.69</v>
      </c>
    </row>
    <row r="26" spans="1:3" s="37" customFormat="1" ht="57.95" customHeight="1" thickTop="1" thickBot="1" x14ac:dyDescent="0.3">
      <c r="A26" s="67" t="s">
        <v>139</v>
      </c>
      <c r="B26" s="68" t="s">
        <v>140</v>
      </c>
      <c r="C26" s="39">
        <v>1457.11</v>
      </c>
    </row>
    <row r="27" spans="1:3" s="33" customFormat="1" ht="27.95" customHeight="1" thickTop="1" thickBot="1" x14ac:dyDescent="0.25">
      <c r="A27" s="176" t="s">
        <v>178</v>
      </c>
      <c r="B27" s="180"/>
      <c r="C27" s="181"/>
    </row>
    <row r="28" spans="1:3" s="33" customFormat="1" ht="57.95" customHeight="1" thickTop="1" thickBot="1" x14ac:dyDescent="0.25">
      <c r="A28" s="67" t="s">
        <v>141</v>
      </c>
      <c r="B28" s="77" t="s">
        <v>185</v>
      </c>
      <c r="C28" s="36">
        <v>45017</v>
      </c>
    </row>
    <row r="29" spans="1:3" s="33" customFormat="1" ht="57.95" customHeight="1" thickTop="1" thickBot="1" x14ac:dyDescent="0.25">
      <c r="A29" s="67" t="s">
        <v>58</v>
      </c>
      <c r="B29" s="69" t="s">
        <v>142</v>
      </c>
      <c r="C29" s="32">
        <v>5</v>
      </c>
    </row>
    <row r="30" spans="1:3" s="33" customFormat="1" ht="15" customHeight="1" thickTop="1" thickBot="1" x14ac:dyDescent="0.25">
      <c r="A30" s="67"/>
      <c r="B30" s="70" t="s">
        <v>143</v>
      </c>
      <c r="C30" s="32"/>
    </row>
    <row r="31" spans="1:3" s="33" customFormat="1" ht="57.95" customHeight="1" thickTop="1" thickBot="1" x14ac:dyDescent="0.25">
      <c r="A31" s="67" t="s">
        <v>137</v>
      </c>
      <c r="B31" s="69" t="s">
        <v>144</v>
      </c>
      <c r="C31" s="38">
        <v>1165.69</v>
      </c>
    </row>
    <row r="32" spans="1:3" s="33" customFormat="1" ht="57.95" customHeight="1" thickTop="1" thickBot="1" x14ac:dyDescent="0.25">
      <c r="A32" s="67" t="s">
        <v>139</v>
      </c>
      <c r="B32" s="69" t="s">
        <v>145</v>
      </c>
      <c r="C32" s="38">
        <v>1457.11</v>
      </c>
    </row>
    <row r="33" spans="1:3" s="33" customFormat="1" ht="15" customHeight="1" thickTop="1" thickBot="1" x14ac:dyDescent="0.25">
      <c r="A33" s="67"/>
      <c r="B33" s="70" t="s">
        <v>146</v>
      </c>
      <c r="C33" s="38"/>
    </row>
    <row r="34" spans="1:3" s="33" customFormat="1" ht="57.95" customHeight="1" thickTop="1" thickBot="1" x14ac:dyDescent="0.25">
      <c r="A34" s="67" t="s">
        <v>137</v>
      </c>
      <c r="B34" s="69" t="s">
        <v>147</v>
      </c>
      <c r="C34" s="38">
        <v>1232.07</v>
      </c>
    </row>
    <row r="35" spans="1:3" s="33" customFormat="1" ht="57.95" customHeight="1" thickTop="1" thickBot="1" x14ac:dyDescent="0.25">
      <c r="A35" s="67" t="s">
        <v>139</v>
      </c>
      <c r="B35" s="69" t="s">
        <v>148</v>
      </c>
      <c r="C35" s="38">
        <v>1540.09</v>
      </c>
    </row>
    <row r="36" spans="1:3" s="33" customFormat="1" ht="57.95" customHeight="1" thickTop="1" thickBot="1" x14ac:dyDescent="0.25">
      <c r="A36" s="69" t="s">
        <v>149</v>
      </c>
      <c r="B36" s="69" t="s">
        <v>150</v>
      </c>
      <c r="C36" s="39">
        <v>3500</v>
      </c>
    </row>
    <row r="37" spans="1:3" s="33" customFormat="1" ht="27.95" customHeight="1" thickTop="1" thickBot="1" x14ac:dyDescent="0.25">
      <c r="A37" s="176" t="s">
        <v>179</v>
      </c>
      <c r="B37" s="177"/>
      <c r="C37" s="178"/>
    </row>
    <row r="38" spans="1:3" s="33" customFormat="1" ht="57.95" customHeight="1" thickTop="1" thickBot="1" x14ac:dyDescent="0.25">
      <c r="A38" s="30" t="s">
        <v>151</v>
      </c>
      <c r="B38" s="77" t="s">
        <v>185</v>
      </c>
      <c r="C38" s="36">
        <v>44652</v>
      </c>
    </row>
    <row r="39" spans="1:3" s="33" customFormat="1" ht="57.95" customHeight="1" thickTop="1" thickBot="1" x14ac:dyDescent="0.25">
      <c r="A39" s="67" t="s">
        <v>58</v>
      </c>
      <c r="B39" s="69" t="s">
        <v>152</v>
      </c>
      <c r="C39" s="32">
        <v>5</v>
      </c>
    </row>
    <row r="40" spans="1:3" s="33" customFormat="1" ht="15" customHeight="1" thickTop="1" thickBot="1" x14ac:dyDescent="0.25">
      <c r="A40" s="67"/>
      <c r="B40" s="70" t="s">
        <v>146</v>
      </c>
      <c r="C40" s="32"/>
    </row>
    <row r="41" spans="1:3" s="33" customFormat="1" ht="57.95" customHeight="1" thickTop="1" thickBot="1" x14ac:dyDescent="0.25">
      <c r="A41" s="67" t="s">
        <v>137</v>
      </c>
      <c r="B41" s="69" t="s">
        <v>147</v>
      </c>
      <c r="C41" s="38">
        <v>1232.07</v>
      </c>
    </row>
    <row r="42" spans="1:3" s="33" customFormat="1" ht="57.95" customHeight="1" thickTop="1" thickBot="1" x14ac:dyDescent="0.25">
      <c r="A42" s="67" t="s">
        <v>139</v>
      </c>
      <c r="B42" s="69" t="s">
        <v>148</v>
      </c>
      <c r="C42" s="38">
        <v>1540.09</v>
      </c>
    </row>
    <row r="43" spans="1:3" s="33" customFormat="1" ht="15" customHeight="1" thickTop="1" thickBot="1" x14ac:dyDescent="0.25">
      <c r="A43" s="67"/>
      <c r="B43" s="70" t="s">
        <v>153</v>
      </c>
      <c r="C43" s="38"/>
    </row>
    <row r="44" spans="1:3" s="33" customFormat="1" ht="57.95" customHeight="1" thickTop="1" thickBot="1" x14ac:dyDescent="0.25">
      <c r="A44" s="67" t="s">
        <v>137</v>
      </c>
      <c r="B44" s="69" t="s">
        <v>154</v>
      </c>
      <c r="C44" s="38">
        <v>1328.383</v>
      </c>
    </row>
    <row r="45" spans="1:3" s="33" customFormat="1" ht="57.95" customHeight="1" thickTop="1" thickBot="1" x14ac:dyDescent="0.25">
      <c r="A45" s="67" t="s">
        <v>139</v>
      </c>
      <c r="B45" s="69" t="s">
        <v>155</v>
      </c>
      <c r="C45" s="38">
        <v>1660.48</v>
      </c>
    </row>
    <row r="46" spans="1:3" s="33" customFormat="1" ht="57.95" customHeight="1" thickTop="1" thickBot="1" x14ac:dyDescent="0.25">
      <c r="A46" s="69" t="s">
        <v>149</v>
      </c>
      <c r="B46" s="69" t="s">
        <v>150</v>
      </c>
      <c r="C46" s="39">
        <v>3500</v>
      </c>
    </row>
    <row r="47" spans="1:3" ht="27.95" customHeight="1" thickTop="1" thickBot="1" x14ac:dyDescent="0.25">
      <c r="A47" s="176" t="s">
        <v>180</v>
      </c>
      <c r="B47" s="177"/>
      <c r="C47" s="178"/>
    </row>
    <row r="48" spans="1:3" ht="57.95" customHeight="1" thickTop="1" thickBot="1" x14ac:dyDescent="0.25">
      <c r="A48" s="30" t="s">
        <v>151</v>
      </c>
      <c r="B48" s="77" t="s">
        <v>185</v>
      </c>
      <c r="C48" s="36">
        <v>44287</v>
      </c>
    </row>
    <row r="49" spans="1:3" ht="57.95" customHeight="1" thickTop="1" thickBot="1" x14ac:dyDescent="0.25">
      <c r="A49" s="67" t="s">
        <v>58</v>
      </c>
      <c r="B49" s="69" t="s">
        <v>152</v>
      </c>
      <c r="C49" s="32">
        <v>5</v>
      </c>
    </row>
    <row r="50" spans="1:3" ht="15" customHeight="1" thickTop="1" thickBot="1" x14ac:dyDescent="0.25">
      <c r="A50" s="67"/>
      <c r="B50" s="70" t="s">
        <v>153</v>
      </c>
      <c r="C50" s="38"/>
    </row>
    <row r="51" spans="1:3" ht="57.95" customHeight="1" thickTop="1" thickBot="1" x14ac:dyDescent="0.25">
      <c r="A51" s="67" t="s">
        <v>137</v>
      </c>
      <c r="B51" s="69" t="s">
        <v>154</v>
      </c>
      <c r="C51" s="38">
        <v>1328.383</v>
      </c>
    </row>
    <row r="52" spans="1:3" ht="57.95" customHeight="1" thickTop="1" thickBot="1" x14ac:dyDescent="0.25">
      <c r="A52" s="67" t="s">
        <v>139</v>
      </c>
      <c r="B52" s="69" t="s">
        <v>155</v>
      </c>
      <c r="C52" s="38">
        <v>1660.48</v>
      </c>
    </row>
    <row r="53" spans="1:3" ht="57.95" customHeight="1" thickTop="1" thickBot="1" x14ac:dyDescent="0.25">
      <c r="A53" s="69" t="s">
        <v>149</v>
      </c>
      <c r="B53" s="69" t="s">
        <v>150</v>
      </c>
      <c r="C53" s="39">
        <v>3500</v>
      </c>
    </row>
    <row r="54" spans="1:3" ht="27.95" customHeight="1" thickTop="1" thickBot="1" x14ac:dyDescent="0.25">
      <c r="A54" s="165" t="s">
        <v>91</v>
      </c>
      <c r="B54" s="166"/>
      <c r="C54" s="167"/>
    </row>
    <row r="55" spans="1:3" ht="162.94999999999999" customHeight="1" thickTop="1" thickBot="1" x14ac:dyDescent="0.25">
      <c r="A55" s="168" t="s">
        <v>164</v>
      </c>
      <c r="B55" s="169"/>
      <c r="C55" s="170"/>
    </row>
    <row r="56" spans="1:3" ht="15" thickTop="1" x14ac:dyDescent="0.2"/>
  </sheetData>
  <sheetProtection sheet="1" objects="1" scenarios="1"/>
  <mergeCells count="11">
    <mergeCell ref="A54:C54"/>
    <mergeCell ref="A55:C55"/>
    <mergeCell ref="A1:C1"/>
    <mergeCell ref="A19:C19"/>
    <mergeCell ref="A3:C3"/>
    <mergeCell ref="A47:C47"/>
    <mergeCell ref="A22:C22"/>
    <mergeCell ref="A27:C27"/>
    <mergeCell ref="A37:C37"/>
    <mergeCell ref="A8:C8"/>
    <mergeCell ref="A15:C15"/>
  </mergeCells>
  <pageMargins left="0.7" right="0.7" top="0.78740157499999996" bottom="0.78740157499999996" header="0.3" footer="0.3"/>
  <pageSetup paperSize="9" scale="68" fitToHeight="0" orientation="landscape" r:id="rId1"/>
  <rowBreaks count="3" manualBreakCount="3">
    <brk id="26" max="16383" man="1"/>
    <brk id="36" max="16383" man="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3"/>
  <sheetViews>
    <sheetView workbookViewId="0">
      <selection activeCell="A50" sqref="A50"/>
    </sheetView>
  </sheetViews>
  <sheetFormatPr baseColWidth="10" defaultColWidth="11.42578125" defaultRowHeight="12" x14ac:dyDescent="0.2"/>
  <cols>
    <col min="1" max="1" width="67.140625" style="4" bestFit="1" customWidth="1"/>
    <col min="2" max="16384" width="11.42578125" style="4"/>
  </cols>
  <sheetData>
    <row r="1" spans="1:1" x14ac:dyDescent="0.2">
      <c r="A1" s="2" t="s">
        <v>10</v>
      </c>
    </row>
    <row r="2" spans="1:1" x14ac:dyDescent="0.2">
      <c r="A2" s="3" t="s">
        <v>11</v>
      </c>
    </row>
    <row r="3" spans="1:1" x14ac:dyDescent="0.2">
      <c r="A3" s="3" t="s">
        <v>12</v>
      </c>
    </row>
    <row r="4" spans="1:1" x14ac:dyDescent="0.2">
      <c r="A4" s="3" t="s">
        <v>13</v>
      </c>
    </row>
    <row r="5" spans="1:1" x14ac:dyDescent="0.2">
      <c r="A5" s="3" t="s">
        <v>14</v>
      </c>
    </row>
    <row r="7" spans="1:1" x14ac:dyDescent="0.25">
      <c r="A7" s="5" t="s">
        <v>15</v>
      </c>
    </row>
    <row r="8" spans="1:1" x14ac:dyDescent="0.2">
      <c r="A8" s="3" t="s">
        <v>16</v>
      </c>
    </row>
    <row r="9" spans="1:1" x14ac:dyDescent="0.3">
      <c r="A9" s="3" t="s">
        <v>17</v>
      </c>
    </row>
    <row r="10" spans="1:1" x14ac:dyDescent="0.3">
      <c r="A10" s="3" t="s">
        <v>7</v>
      </c>
    </row>
    <row r="11" spans="1:1" x14ac:dyDescent="0.3">
      <c r="A11" s="3" t="s">
        <v>18</v>
      </c>
    </row>
    <row r="12" spans="1:1" x14ac:dyDescent="0.3">
      <c r="A12" s="3" t="s">
        <v>9</v>
      </c>
    </row>
    <row r="13" spans="1:1" x14ac:dyDescent="0.3">
      <c r="A13" s="3" t="s">
        <v>8</v>
      </c>
    </row>
    <row r="14" spans="1:1" x14ac:dyDescent="0.3">
      <c r="A14" s="3" t="s">
        <v>19</v>
      </c>
    </row>
    <row r="15" spans="1:1" x14ac:dyDescent="0.2">
      <c r="A15" s="3" t="s">
        <v>20</v>
      </c>
    </row>
    <row r="16" spans="1:1" x14ac:dyDescent="0.3">
      <c r="A16" s="3" t="s">
        <v>21</v>
      </c>
    </row>
    <row r="17" spans="1:1" x14ac:dyDescent="0.3">
      <c r="A17" s="3" t="s">
        <v>22</v>
      </c>
    </row>
    <row r="18" spans="1:1" x14ac:dyDescent="0.2">
      <c r="A18" s="3" t="s">
        <v>23</v>
      </c>
    </row>
    <row r="19" spans="1:1" x14ac:dyDescent="0.2">
      <c r="A19" s="3" t="s">
        <v>24</v>
      </c>
    </row>
    <row r="20" spans="1:1" x14ac:dyDescent="0.3">
      <c r="A20" s="3" t="s">
        <v>25</v>
      </c>
    </row>
    <row r="21" spans="1:1" x14ac:dyDescent="0.3">
      <c r="A21" s="3" t="s">
        <v>26</v>
      </c>
    </row>
    <row r="22" spans="1:1" x14ac:dyDescent="0.3">
      <c r="A22" s="3" t="s">
        <v>27</v>
      </c>
    </row>
    <row r="23" spans="1:1" x14ac:dyDescent="0.2">
      <c r="A23" s="3" t="s">
        <v>28</v>
      </c>
    </row>
    <row r="24" spans="1:1" x14ac:dyDescent="0.3">
      <c r="A24" s="3" t="s">
        <v>29</v>
      </c>
    </row>
    <row r="25" spans="1:1" x14ac:dyDescent="0.3">
      <c r="A25" s="3" t="s">
        <v>30</v>
      </c>
    </row>
    <row r="26" spans="1:1" x14ac:dyDescent="0.3">
      <c r="A26" s="3" t="s">
        <v>31</v>
      </c>
    </row>
    <row r="28" spans="1:1" x14ac:dyDescent="0.2">
      <c r="A28" s="5" t="s">
        <v>4</v>
      </c>
    </row>
    <row r="29" spans="1:1" x14ac:dyDescent="0.2">
      <c r="A29" s="3" t="s">
        <v>32</v>
      </c>
    </row>
    <row r="30" spans="1:1" x14ac:dyDescent="0.3">
      <c r="A30" s="3" t="s">
        <v>5</v>
      </c>
    </row>
    <row r="31" spans="1:1" x14ac:dyDescent="0.2">
      <c r="A31" s="3" t="s">
        <v>6</v>
      </c>
    </row>
    <row r="33" spans="1:1" x14ac:dyDescent="0.25">
      <c r="A33" s="5" t="s">
        <v>33</v>
      </c>
    </row>
    <row r="34" spans="1:1" ht="11.45" x14ac:dyDescent="0.25">
      <c r="A34" s="4" t="s">
        <v>34</v>
      </c>
    </row>
    <row r="35" spans="1:1" ht="11.45" x14ac:dyDescent="0.25">
      <c r="A35" s="4" t="s">
        <v>35</v>
      </c>
    </row>
    <row r="37" spans="1:1" x14ac:dyDescent="0.25">
      <c r="A37" s="5" t="s">
        <v>37</v>
      </c>
    </row>
    <row r="38" spans="1:1" x14ac:dyDescent="0.25">
      <c r="A38" s="5"/>
    </row>
    <row r="39" spans="1:1" ht="11.45" x14ac:dyDescent="0.25">
      <c r="A39" s="4" t="s">
        <v>38</v>
      </c>
    </row>
    <row r="40" spans="1:1" ht="11.45" x14ac:dyDescent="0.25">
      <c r="A40" s="4" t="s">
        <v>39</v>
      </c>
    </row>
    <row r="42" spans="1:1" x14ac:dyDescent="0.25">
      <c r="A42" s="5" t="s">
        <v>40</v>
      </c>
    </row>
    <row r="43" spans="1:1" x14ac:dyDescent="0.25">
      <c r="A43" s="5"/>
    </row>
    <row r="44" spans="1:1" x14ac:dyDescent="0.2">
      <c r="A44" s="4" t="s">
        <v>41</v>
      </c>
    </row>
    <row r="45" spans="1:1" ht="11.45" x14ac:dyDescent="0.25">
      <c r="A45" s="4" t="s">
        <v>42</v>
      </c>
    </row>
    <row r="46" spans="1:1" ht="11.45" x14ac:dyDescent="0.25">
      <c r="A46" s="4" t="s">
        <v>43</v>
      </c>
    </row>
    <row r="48" spans="1:1" x14ac:dyDescent="0.25">
      <c r="A48" s="5" t="s">
        <v>36</v>
      </c>
    </row>
    <row r="49" spans="1:1" x14ac:dyDescent="0.25">
      <c r="A49" s="5"/>
    </row>
    <row r="50" spans="1:1" ht="11.45" x14ac:dyDescent="0.25">
      <c r="A50" s="4" t="s">
        <v>44</v>
      </c>
    </row>
    <row r="51" spans="1:1" ht="11.45" x14ac:dyDescent="0.25">
      <c r="A51" s="4" t="s">
        <v>47</v>
      </c>
    </row>
    <row r="52" spans="1:1" ht="11.45" x14ac:dyDescent="0.25">
      <c r="A52" s="4" t="s">
        <v>46</v>
      </c>
    </row>
    <row r="53" spans="1:1" x14ac:dyDescent="0.2">
      <c r="A53" s="4" t="s">
        <v>45</v>
      </c>
    </row>
  </sheetData>
  <dataValidations count="1">
    <dataValidation allowBlank="1" showInputMessage="1" showErrorMessage="1" promptTitle="Rechtsform" sqref="A7:A26"/>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(1) Stammdaten</vt:lpstr>
      <vt:lpstr>(2) Angaben zu Auszubildenden</vt:lpstr>
      <vt:lpstr>(3) Einverständniserklärung</vt:lpstr>
      <vt:lpstr>(4) Ausfüllhinweise</vt:lpstr>
      <vt:lpstr>Drop Down</vt:lpstr>
      <vt:lpstr>'(2) Angaben zu Auszubildenden'!Druckbereich</vt:lpstr>
      <vt:lpstr>'(3) Einverständniserklärung'!Druckbereich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2023-02-01T10:00:32Z</cp:lastPrinted>
  <dcterms:created xsi:type="dcterms:W3CDTF">2019-07-05T04:10:45Z</dcterms:created>
  <dcterms:modified xsi:type="dcterms:W3CDTF">2023-02-01T10:00:36Z</dcterms:modified>
</cp:coreProperties>
</file>