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DieseArbeitsmappe" defaultThemeVersion="124226"/>
  <bookViews>
    <workbookView xWindow="120" yWindow="480" windowWidth="24915" windowHeight="12420"/>
  </bookViews>
  <sheets>
    <sheet name="(1) Stammdaten" sheetId="8" r:id="rId1"/>
    <sheet name="(2) Angaben zu Auszubildenden" sheetId="12" r:id="rId2"/>
    <sheet name="(3) Einverständniserklärung" sheetId="7" r:id="rId3"/>
    <sheet name="(4) Ausfüllhinweise" sheetId="11" r:id="rId4"/>
    <sheet name="Drop Down" sheetId="4" state="hidden" r:id="rId5"/>
  </sheets>
  <definedNames>
    <definedName name="_xlnm.Print_Area" localSheetId="1">'(2) Angaben zu Auszubildenden'!$A$1:$M$32</definedName>
    <definedName name="_xlnm.Print_Area" localSheetId="2">'(3) Einverständniserklärung'!$A$1:$I$36</definedName>
  </definedNames>
  <calcPr calcId="145621"/>
</workbook>
</file>

<file path=xl/calcChain.xml><?xml version="1.0" encoding="utf-8"?>
<calcChain xmlns="http://schemas.openxmlformats.org/spreadsheetml/2006/main">
  <c r="I28" i="12" l="1"/>
  <c r="I29" i="12"/>
  <c r="H28" i="12"/>
  <c r="H29" i="12"/>
  <c r="G28" i="12"/>
  <c r="G29" i="12"/>
  <c r="M22" i="12"/>
  <c r="M23" i="12"/>
  <c r="L22" i="12"/>
  <c r="L23" i="12"/>
  <c r="K22" i="12"/>
  <c r="K23" i="12"/>
  <c r="J22" i="12"/>
  <c r="J23" i="12"/>
  <c r="L15" i="12"/>
  <c r="L16" i="12"/>
  <c r="L17" i="12"/>
  <c r="K15" i="12"/>
  <c r="K16" i="12"/>
  <c r="K17" i="12"/>
  <c r="J15" i="12"/>
  <c r="J16" i="12"/>
  <c r="J17" i="12"/>
  <c r="G8" i="12"/>
  <c r="G9" i="12"/>
  <c r="G10" i="12"/>
  <c r="F8" i="12"/>
  <c r="F9" i="12"/>
  <c r="F10" i="12"/>
  <c r="B28" i="12"/>
  <c r="B29" i="12"/>
  <c r="C22" i="12"/>
  <c r="C23" i="12"/>
  <c r="B22" i="12"/>
  <c r="B23" i="12"/>
  <c r="C15" i="12"/>
  <c r="C16" i="12"/>
  <c r="C17" i="12"/>
  <c r="B15" i="12"/>
  <c r="B16" i="12"/>
  <c r="B17" i="12"/>
  <c r="B8" i="12"/>
  <c r="B9" i="12"/>
  <c r="B10" i="12"/>
  <c r="G27" i="12" l="1"/>
  <c r="B27" i="12"/>
  <c r="K21" i="12"/>
  <c r="J21" i="12"/>
  <c r="C21" i="12"/>
  <c r="B21" i="12"/>
  <c r="J14" i="12"/>
  <c r="C14" i="12"/>
  <c r="B14" i="12"/>
  <c r="B7" i="12"/>
  <c r="L21" i="12" l="1"/>
  <c r="M21" i="12" s="1"/>
  <c r="K14" i="12"/>
  <c r="L14" i="12" s="1"/>
  <c r="H27" i="12"/>
  <c r="I27" i="12" s="1"/>
  <c r="F7" i="12"/>
  <c r="G7" i="12" s="1"/>
  <c r="C3" i="12" l="1"/>
  <c r="C2" i="12"/>
  <c r="C1" i="12"/>
  <c r="E19" i="7" l="1"/>
  <c r="E16" i="7"/>
</calcChain>
</file>

<file path=xl/sharedStrings.xml><?xml version="1.0" encoding="utf-8"?>
<sst xmlns="http://schemas.openxmlformats.org/spreadsheetml/2006/main" count="260" uniqueCount="187">
  <si>
    <t>Statistisches Landesamt Bremen</t>
  </si>
  <si>
    <t>An der Weide 14-16</t>
  </si>
  <si>
    <t>28195 Bremen</t>
  </si>
  <si>
    <t>IK</t>
  </si>
  <si>
    <t>Art der Trägerschaft</t>
  </si>
  <si>
    <t xml:space="preserve">privat </t>
  </si>
  <si>
    <t>frei gemeinnützig</t>
  </si>
  <si>
    <t>GbR</t>
  </si>
  <si>
    <t>GmbH</t>
  </si>
  <si>
    <t>gGmbH</t>
  </si>
  <si>
    <t>Auswahl Besitzverhältnisse</t>
  </si>
  <si>
    <t>100%ige,unmittelbare öffentliche Beteiligung</t>
  </si>
  <si>
    <t>mehrheitliche unmittelbare öffentliche Beteiligung(&gt;50%)</t>
  </si>
  <si>
    <t>ohne unmittelbare öffentliche Beteiligung (&lt;25%)</t>
  </si>
  <si>
    <t>ohne unmittelbare öffentliche Beteiligung (&gt;=25%)</t>
  </si>
  <si>
    <t>Auswahl Rechtsformen</t>
  </si>
  <si>
    <t>Anstalt des öffentlichen Rechts</t>
  </si>
  <si>
    <t>Einzelfirma</t>
  </si>
  <si>
    <t>Genossenschaft</t>
  </si>
  <si>
    <t>GmbH &amp; Co.KG</t>
  </si>
  <si>
    <t>Juristische Person der öffentlichen Rechts</t>
  </si>
  <si>
    <t>KG - Kommanditgesellschaft</t>
  </si>
  <si>
    <t>KGaA - Kommanditgesellschaft auf Aktien</t>
  </si>
  <si>
    <t>Körperschaft des öffentlichen Rechts</t>
  </si>
  <si>
    <t>nicht rechtsfähiger Verein</t>
  </si>
  <si>
    <t>UG - Unternehmergesellschaft</t>
  </si>
  <si>
    <t>OHG - offene Handelsgesellschaft</t>
  </si>
  <si>
    <t>Partnerschaftsgesellschaft</t>
  </si>
  <si>
    <t>Stiftung des öffentlichen Rechts</t>
  </si>
  <si>
    <t>Stiftung des privaten Rechts</t>
  </si>
  <si>
    <t>Verein e.V. - eingetragener Verein</t>
  </si>
  <si>
    <t>Sonstige</t>
  </si>
  <si>
    <t>öffentlich</t>
  </si>
  <si>
    <t>Tarfivertrag</t>
  </si>
  <si>
    <t xml:space="preserve">ja </t>
  </si>
  <si>
    <t>nein</t>
  </si>
  <si>
    <t>Art des Abschlusses</t>
  </si>
  <si>
    <t>Ausbildungsumfang</t>
  </si>
  <si>
    <t>Vollzeit</t>
  </si>
  <si>
    <t>Teilzeit</t>
  </si>
  <si>
    <t>Geschlecht</t>
  </si>
  <si>
    <t>männlich</t>
  </si>
  <si>
    <t>weiblich</t>
  </si>
  <si>
    <t>divers</t>
  </si>
  <si>
    <t>kein Abschluss</t>
  </si>
  <si>
    <t>Altenpflegerin / Altenpfleger</t>
  </si>
  <si>
    <t>Gesundheits- und Kinderkrankenpflegerin / Gesundheits- und Kinderkrankenpfleger</t>
  </si>
  <si>
    <t>Pflegefachfrau / Pflegefachmann</t>
  </si>
  <si>
    <t>-Pflegeausbildungsfonds-</t>
  </si>
  <si>
    <t>- Pflegeausbildungsfonds –</t>
  </si>
  <si>
    <t>1. Angaben zum Träger und zur Einrichtung</t>
  </si>
  <si>
    <t>2. Erklärungen</t>
  </si>
  <si>
    <t>a) Wir versichern die Richtigkeit und Vollständigkeit der angegebenen Daten. Wir verpflichten uns, das Statistische Landesamt – Pflegeausbildungsfonds – unverzüglich zu informieren, wenn Änderungen der gemachten Angaben eintreten.</t>
  </si>
  <si>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</si>
  <si>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r>
      <t xml:space="preserve">Name des Unterzeichnenden 
</t>
    </r>
    <r>
      <rPr>
        <i/>
        <sz val="9"/>
        <color theme="1"/>
        <rFont val="Arial"/>
        <family val="2"/>
      </rPr>
      <t>(in Druckbuchstaben)</t>
    </r>
  </si>
  <si>
    <t>Ort, Datum</t>
  </si>
  <si>
    <t>Unterschrift / Firmenstempel</t>
  </si>
  <si>
    <t>b) Uns ist bekannt, dass das Statistische Landesamt berechtigt ist, weitere Angaben und Unterlagen anzufordern, soweit diese für die Festsetzung des jeweiligen Ausbildungsbudgets erforderlich sind.</t>
  </si>
  <si>
    <t>Anzahl Auszubildende</t>
  </si>
  <si>
    <t>Einverständniserklärung</t>
  </si>
  <si>
    <t xml:space="preserve">123 456 789 </t>
  </si>
  <si>
    <t>(1) Stammdaten</t>
  </si>
  <si>
    <t>Beschreibung</t>
  </si>
  <si>
    <t>Ausfüllbeispiel</t>
  </si>
  <si>
    <t xml:space="preserve">Name </t>
  </si>
  <si>
    <t>Musterkrankenhaus GmbH &amp; Co. KG</t>
  </si>
  <si>
    <t>Straße, Hausnr.</t>
  </si>
  <si>
    <t xml:space="preserve">Betriebssitz des Krankenhauses </t>
  </si>
  <si>
    <t>Krankenhausstr. 1</t>
  </si>
  <si>
    <t>PLZ, Ort</t>
  </si>
  <si>
    <t>5-stellige Postleitzahl / Postleitzahl der Postfachadresse, Ort des Krankenhauses</t>
  </si>
  <si>
    <t>28195 Krankenhausort</t>
  </si>
  <si>
    <t>Allgemeine Angaben zum Träger</t>
  </si>
  <si>
    <t>Musterträger KG</t>
  </si>
  <si>
    <t>Betriebssitz des Trägers</t>
  </si>
  <si>
    <t>Musterstr. 175</t>
  </si>
  <si>
    <t>5-stellige Postleitzahl / Postleitzahl der Postfachadresse, Ort des Trägers</t>
  </si>
  <si>
    <t>28195 Trägerort</t>
  </si>
  <si>
    <t>Telefon/-fax</t>
  </si>
  <si>
    <t>Durchwahl der Ansprechperson bei Rückfragen bzw. Fax-Nr. für die Zusendung von Bescheiden</t>
  </si>
  <si>
    <t>0421/123456</t>
  </si>
  <si>
    <t>E-Mail</t>
  </si>
  <si>
    <r>
      <t xml:space="preserve">E-Mail für die zukünftige elektronische Zusendung von Unterlagen
(z. B. Erhebungsbögen), mit einer </t>
    </r>
    <r>
      <rPr>
        <b/>
        <u/>
        <sz val="11"/>
        <color theme="1"/>
        <rFont val="Arial"/>
        <family val="2"/>
      </rPr>
      <t>personalisierten</t>
    </r>
    <r>
      <rPr>
        <sz val="11"/>
        <color theme="1"/>
        <rFont val="Arial"/>
        <family val="2"/>
      </rPr>
      <t xml:space="preserve"> E-Mail-Adresse </t>
    </r>
  </si>
  <si>
    <t>Erika.Muster@traeger.de 
(nicht: info@traeger.de)</t>
  </si>
  <si>
    <t>Bankverbindung</t>
  </si>
  <si>
    <t>Kontoinhaber</t>
  </si>
  <si>
    <t>IBAN</t>
  </si>
  <si>
    <t>DE 12 1234 1234 1234 1234 10</t>
  </si>
  <si>
    <t>Kreditinstitut</t>
  </si>
  <si>
    <t>Name des kontoführenden Kreditinstituts</t>
  </si>
  <si>
    <t>Beispielbank Krankenhausort</t>
  </si>
  <si>
    <t>(3) Einverständniserklärung</t>
  </si>
  <si>
    <t>Pflegeausbildungsfonds</t>
  </si>
  <si>
    <t>Krankenhäuser</t>
  </si>
  <si>
    <t>Stammdaten</t>
  </si>
  <si>
    <t>IK (9-stellig)</t>
  </si>
  <si>
    <t>Name</t>
  </si>
  <si>
    <t>Rückfragen an: pflegeausbildungsfonds@statistik.bremen.de oder (0421) 361 - 98148</t>
  </si>
  <si>
    <t xml:space="preserve">- Pflegeausbildungsfonds - </t>
  </si>
  <si>
    <t>Institutionskennzeichen (IK):</t>
  </si>
  <si>
    <t>Tragen Sie hier den vollständigen Namen des Krankenhauses ein.</t>
  </si>
  <si>
    <t>Tragen Sie hier den vollständigen Namen des Trägers des Krankenhauses ein.</t>
  </si>
  <si>
    <r>
      <t>Bitte tragen Sie die IBAN (International Bank Account Number)</t>
    </r>
    <r>
      <rPr>
        <b/>
        <sz val="11"/>
        <color theme="1"/>
        <rFont val="Arial"/>
        <family val="2"/>
      </rPr>
      <t xml:space="preserve"> </t>
    </r>
    <r>
      <rPr>
        <sz val="11"/>
        <color theme="1"/>
        <rFont val="Arial"/>
        <family val="2"/>
      </rPr>
      <t>ein.</t>
    </r>
  </si>
  <si>
    <t>Tragen Sie den Namen des Kontoinhabers ein.</t>
  </si>
  <si>
    <t>Name des Trägers</t>
  </si>
  <si>
    <t>Anzahl
Auszubildende</t>
  </si>
  <si>
    <t>9-stelliges Institutionskennzeichen -  Identifikationsnummer der deutschen Sozialversicherung</t>
  </si>
  <si>
    <t>geplanter Ausbildungs-
beginn (Datum)</t>
  </si>
  <si>
    <t>Ø Ausbildungs-
vergütung
1. Lehrjahr</t>
  </si>
  <si>
    <t>Ø Arbeitgeber-Bruttokosten
1. Lehrjahr</t>
  </si>
  <si>
    <t>auszufüllende Felder</t>
  </si>
  <si>
    <t>gesperrte Felder</t>
  </si>
  <si>
    <t>geplanter oder tatsächlicher Ausbildungs-
beginn (Datum)</t>
  </si>
  <si>
    <t>Ø Ausbildungs-
vergütung
2. Lehrjahr</t>
  </si>
  <si>
    <t>Ø Arbeitgeber-Bruttokosten
2. Lehrjahr</t>
  </si>
  <si>
    <t>Ø monatliche Arbeitgeber-
Bruttokosten einer
Pflegefachkraft</t>
  </si>
  <si>
    <t>Mehrkosten im Sinne des § 27 PflBG pro Monat</t>
  </si>
  <si>
    <t>Ausbildungs-
beginn (Datum)</t>
  </si>
  <si>
    <t>Ø Ausbildungs-
vergütung
3. Lehrjahr</t>
  </si>
  <si>
    <t>Ø Arbeitgeber-Bruttokosten
3. Lehrjahr</t>
  </si>
  <si>
    <t xml:space="preserve">Mehrkosten im Sinne des § 27 PflBG pro Monat </t>
  </si>
  <si>
    <t>Bemerkung</t>
  </si>
  <si>
    <t>Name der Person, die Rückfragen zum Erhebungsbogen beantworten kann</t>
  </si>
  <si>
    <t>Allgemeine Angaben zum Krankenhaus</t>
  </si>
  <si>
    <t>Name der Person, die Rückfragen zum Erhebungsbogen beantworten kann.</t>
  </si>
  <si>
    <t>Name der Person, die mündlich und schriftlich zur Auskunft berechtigt ist und Rückfragen beantworten kann.</t>
  </si>
  <si>
    <t>Frau Musteransprechpartnerin</t>
  </si>
  <si>
    <t>Name des Krankenhauses</t>
  </si>
  <si>
    <t>Anzahl
Ausbildungsmonate
1. Lehrjahr</t>
  </si>
  <si>
    <t>Anzahl
Ausbildungsmonate
2. Lehrjahr</t>
  </si>
  <si>
    <t>Anzahl
Ausbildungsmonate
3. Lehrjahr</t>
  </si>
  <si>
    <t>Bitte füllen Sie alle bläulich gefärbten Felder aus</t>
  </si>
  <si>
    <t>Bitte ausfüllen!</t>
  </si>
  <si>
    <t>Alle orange gefärbten Felder werden automatisch
ausgefüllt</t>
  </si>
  <si>
    <t>Gesperrt!</t>
  </si>
  <si>
    <t>Geplanter Ausbildungsbeginn</t>
  </si>
  <si>
    <t>Geben Sie bitte die Anzahl der Auszubildenden ein, die zum geplanten Ausbildungsbeginn eingestellt werden sollen.</t>
  </si>
  <si>
    <t>Ø Ausbildungsvergütung pro Monat je Auszubildendem</t>
  </si>
  <si>
    <t>Bitte geben Sie die Ø monatliche Ausbildungsvergütung für nur eine/n Auszubildende/n laut Ausbildungsvertrag an. Für geförderte Auszubildende geben Sie bitte die Ausbildungsvergütung lt. Ausbildungsvertrag an. Der von der Agentur für Arbeit geförderte Betrag wird nicht mitangegeben.</t>
  </si>
  <si>
    <t>Ø Arbeitgeber-Bruttokosten pro Monat je Auszubildendem</t>
  </si>
  <si>
    <t>Bitte geben Sie die Ø monatlichen Arbeitgeber-Bruttokosten je Auszubildendem an. Jahressonderzahlungen, Zeitzuschläge etc. sind anteilig pro Monat hinzuzurechnen. Die Arbeitgeber-Bruttokosten sind ca. 25 % höher als die Ausbildungsvergütungen.</t>
  </si>
  <si>
    <t>geplanter oder tatsächlicher Ausbildungsbeginn (Datum)</t>
  </si>
  <si>
    <t>Geben Sie bitte die Anzahl der Auszubildenden ein, die zum geplanten Ausbildungsbeginn eingestellt werden sollen oder eingestellt wurden.</t>
  </si>
  <si>
    <t>Werte aus dem 1. Ausbildungsjahr</t>
  </si>
  <si>
    <t>Bitte geben Sie die Ø monatliche Ausbildungsvergütung für nur eine/n Auszubildende/n im 1. Lehrjahr an. Für geförderte Auszubildende geben Sie bitte die Ausbildungsvergütung lt. Ausbildungsvertrag an. Der von der Agentur für Arbeit geförderte Betrag wird nicht mitangegeben.</t>
  </si>
  <si>
    <t>Bitte geben Sie die Ø monatlichen Arbeitgeber-Bruttokosten je Auszubildendem im 1. Lehrjahr an. Jahressonderzahlungen, Zeitzuschläge etc. sind anteilig pro Monat hinzuzurechnen. Die Arbeitgeber-Bruttokosten sind ca. 25 % höher als die Ausbildungsvergütungen.</t>
  </si>
  <si>
    <t>Werte aus dem 2. Ausbildungsjahr</t>
  </si>
  <si>
    <t>Bitte geben Sie die Ø monatliche Ausbildungsvergütung für nur eine/n Auszubildende/n im 2. Lehrjahr an. Für geförderte Auszubildende geben Sie bitte die Ausbildungsvergütung lt. Ausbildungsvertrag an. Der von der Agentur für Arbeit geförderte Betrag wird nicht mitangegeben.</t>
  </si>
  <si>
    <t>Bitte geben Sie die Ø monatlichen Arbeitgeber-Bruttokosten je Auszubildendem im 2. Lehrjahr an. Jahressonderzahlungen, Zeitzuschläge etc. sind anteilig pro Monat hinzuzurechnen. Die Arbeitgeber-Bruttokosten sind ca. 25 % höher als die Ausbildungsvergütungen.</t>
  </si>
  <si>
    <t>Ø monatliche Arbeitgeber-Bruttokosten einer
Pflegefachkraft</t>
  </si>
  <si>
    <t>Bitte geben Sie die durchschnittlichen monatlichen Arbeitgeber-Bruttokosten einer examinierten
Pflegefachkraft ohne Zusatzfunktion und/oder ohne Leitungsfunktion zum Zeitpunkt der Meldung bezogen auf eine Vollkraft an. Jahressonderzahlungen, Zeitzuschläge etc. sind anteilig pro Monat hinzuzurechnen.</t>
  </si>
  <si>
    <t>Ausbildungsbeginn (Datum)</t>
  </si>
  <si>
    <t>Geben Sie bitte die Anzahl der Auszubildenden ein, die zum genannten Ausbildungsbeginn eingestellt wurden.</t>
  </si>
  <si>
    <t>Werte aus dem 3. Lehrjahr</t>
  </si>
  <si>
    <t>Bitte geben Sie die Ø monatliche Ausbildungsvergütung für nur eine/n Auszubildende/n im 3. Lehrjahr an. Für geförderte Auszubildende geben Sie bitte die Ausbildungsvergütung lt. Ausbildungsvertrag an. Der von der Agentur für Arbeit geförderte Betrag wird nicht mitangegeben.</t>
  </si>
  <si>
    <t>Bitte geben Sie die Ø monatlichen Arbeitgeber-Bruttokosten je Auszubildendem im 3. Lehrjahr an. Jahressonderzahlungen, Zeitzuschläge etc. sind anteilig pro Monat hinzuzurechnen. Die Arbeitgeber-Bruttokosten sind ca. 25 % höher als die Ausbildungsvergütungen.</t>
  </si>
  <si>
    <t>Name des Krankenhauses:</t>
  </si>
  <si>
    <t>monatlicher Pauschalbetrag</t>
  </si>
  <si>
    <t>1. Ausbil-
dungsjahr</t>
  </si>
  <si>
    <t>Anzahl 
Ausbildungsmonate</t>
  </si>
  <si>
    <t>2023 - 1. Lehrjahr</t>
  </si>
  <si>
    <t>2. Ausbil-
dungsjahr</t>
  </si>
  <si>
    <t>3. Ausbil-
dungsjahr</t>
  </si>
  <si>
    <t>(2) Angaben Auszubildende</t>
  </si>
  <si>
    <r>
      <t xml:space="preserve">Mit Ihrer Unterschrift bestätigen Sie die Richtigkeit der von Ihnen angegeben Daten.
</t>
    </r>
    <r>
      <rPr>
        <b/>
        <sz val="11"/>
        <color theme="1"/>
        <rFont val="Arial"/>
        <family val="2"/>
      </rPr>
      <t xml:space="preserve">Änderungen sind dem Statistischen Landesamt Bremen bitte </t>
    </r>
    <r>
      <rPr>
        <b/>
        <u/>
        <sz val="11"/>
        <color theme="1"/>
        <rFont val="Arial"/>
        <family val="2"/>
      </rPr>
      <t>umgehend</t>
    </r>
    <r>
      <rPr>
        <b/>
        <sz val="11"/>
        <color theme="1"/>
        <rFont val="Arial"/>
        <family val="2"/>
      </rPr>
      <t xml:space="preserve"> mitzuteilen. </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</si>
  <si>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r>
      <t xml:space="preserve">Rücksendung bis </t>
    </r>
    <r>
      <rPr>
        <b/>
        <i/>
        <u/>
        <sz val="13"/>
        <color theme="1"/>
        <rFont val="Arial"/>
        <family val="2"/>
      </rPr>
      <t>15. Juni 2023</t>
    </r>
    <r>
      <rPr>
        <b/>
        <sz val="13"/>
        <color theme="1"/>
        <rFont val="Arial"/>
        <family val="2"/>
      </rPr>
      <t xml:space="preserve"> </t>
    </r>
    <r>
      <rPr>
        <sz val="11"/>
        <color theme="1"/>
        <rFont val="Arial"/>
        <family val="2"/>
      </rPr>
      <t>(</t>
    </r>
    <r>
      <rPr>
        <i/>
        <sz val="11"/>
        <color theme="1"/>
        <rFont val="Arial"/>
        <family val="2"/>
      </rPr>
      <t>Posteingang oder Eingang per E-Mail)</t>
    </r>
  </si>
  <si>
    <t>2024 - 3. Lehrjahr</t>
  </si>
  <si>
    <t>Ausbildunsgende
2024</t>
  </si>
  <si>
    <t>Bitte tragen Sie Ihre Auszubildenden ein, die im Laufe des Jahres 2024 ihre Ausbildung beenden werden. (Ausbildungsbeginn in 2021)</t>
  </si>
  <si>
    <t>2024 - noch 2. Lehrjahr</t>
  </si>
  <si>
    <r>
      <t xml:space="preserve">Bitte tragen Sie Ihre Auszubildenden ein, die im Laufe des Jahres 2024 ins </t>
    </r>
    <r>
      <rPr>
        <u/>
        <sz val="16"/>
        <color theme="1"/>
        <rFont val="Calibri"/>
        <family val="2"/>
        <scheme val="minor"/>
      </rPr>
      <t>3. Lehrjahr</t>
    </r>
    <r>
      <rPr>
        <sz val="16"/>
        <color theme="1"/>
        <rFont val="Calibri"/>
        <family val="2"/>
        <scheme val="minor"/>
      </rPr>
      <t xml:space="preserve"> kommen werden.</t>
    </r>
  </si>
  <si>
    <t>2024 - 2. Lehrjahr</t>
  </si>
  <si>
    <t>2024 - noch 1. Lehrjahr</t>
  </si>
  <si>
    <r>
      <t xml:space="preserve">Bitte tragen Sie Ihre Auszubildenden ein, die im Laufe des Jahres 2024 ins </t>
    </r>
    <r>
      <rPr>
        <u/>
        <sz val="16"/>
        <color theme="1"/>
        <rFont val="Calibri"/>
        <family val="2"/>
        <scheme val="minor"/>
      </rPr>
      <t>2. Lehrjahr</t>
    </r>
    <r>
      <rPr>
        <sz val="16"/>
        <color theme="1"/>
        <rFont val="Calibri"/>
        <family val="2"/>
        <scheme val="minor"/>
      </rPr>
      <t xml:space="preserve"> kommen werden. </t>
    </r>
  </si>
  <si>
    <t>Ausbildungskosten für das Jahr 2024</t>
  </si>
  <si>
    <t>Ausbildungskosten 2024 inkl. Pauschale</t>
  </si>
  <si>
    <t>Bitte tragen Sie Ihre geplanten Auszubildenden ein, die im Laufe des Jahres 2024 eine generalistische Pflegeausbildung beginnen werden.</t>
  </si>
  <si>
    <t>1. Ausbildungsjahr 2024: Tragen Sie hier bitte Ihre geplanten Auszubildenden ein, die im Laufe des Jahres 2024 eine generalistische Pflegeausbildung beginnen werden</t>
  </si>
  <si>
    <t>2. Ausbildungsjahr 2024: Tragen Sie hier bitte Ihre Auszubildenden ein, die im Laufe des Jahres 2024 ins 2. Lehrjahr kommen werden.</t>
  </si>
  <si>
    <t xml:space="preserve">3. Ausbildungsjahr 2024: Tragen Sie hier bitte Ihre Auszubildenden ein, die im Laufe des Jahres 2024 ins 3. Lehrjahr kommen werden. </t>
  </si>
  <si>
    <t>Ausbildungsende 2024: Tragen Sie hier bitte Ihre Auszubildenden ein, die im Laufe des Jahres 2024 ihre Ausbildung beenden werden.</t>
  </si>
  <si>
    <t>1. Lj</t>
  </si>
  <si>
    <t>2. Lj</t>
  </si>
  <si>
    <t>3. Lj</t>
  </si>
  <si>
    <t>Ende</t>
  </si>
  <si>
    <t>Drop down</t>
  </si>
  <si>
    <t>Version 01.02.2023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</si>
</sst>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164" formatCode="000\ 000\ 000"/>
    <numFmt numFmtId="165" formatCode="#,##0.00\ &quot;€&quot;"/>
  </numFmts>
  <fonts count="32"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0"/>
      <color theme="1"/>
      <name val="Arial"/>
      <family val="2"/>
    </font>
    <font>
      <sz val="11"/>
      <color indexed="8"/>
      <name val="Calibri"/>
      <family val="2"/>
      <scheme val="minor"/>
    </font>
    <font>
      <i/>
      <sz val="9"/>
      <color indexed="8"/>
      <name val="Arial"/>
      <family val="2"/>
    </font>
    <font>
      <sz val="9"/>
      <color theme="1"/>
      <name val="Arial"/>
      <family val="2"/>
    </font>
    <font>
      <i/>
      <sz val="9"/>
      <color rgb="FF000000"/>
      <name val="Arial"/>
      <family val="2"/>
    </font>
    <font>
      <sz val="10"/>
      <color theme="1"/>
      <name val="Arial"/>
      <family val="2"/>
    </font>
    <font>
      <i/>
      <sz val="9"/>
      <color theme="1"/>
      <name val="Arial"/>
      <family val="2"/>
    </font>
    <font>
      <b/>
      <u/>
      <sz val="11"/>
      <color theme="1"/>
      <name val="Arial"/>
      <family val="2"/>
    </font>
    <font>
      <b/>
      <i/>
      <sz val="13"/>
      <color theme="1"/>
      <name val="Arial"/>
      <family val="2"/>
    </font>
    <font>
      <b/>
      <u/>
      <sz val="14"/>
      <color theme="1"/>
      <name val="Arial"/>
      <family val="2"/>
    </font>
    <font>
      <sz val="7"/>
      <color theme="1"/>
      <name val="Arial"/>
      <family val="2"/>
    </font>
    <font>
      <sz val="12"/>
      <color theme="1"/>
      <name val="Arial"/>
      <family val="2"/>
    </font>
    <font>
      <b/>
      <i/>
      <sz val="11"/>
      <color theme="1"/>
      <name val="Arial"/>
      <family val="2"/>
    </font>
    <font>
      <b/>
      <sz val="14"/>
      <color theme="1"/>
      <name val="Arial"/>
      <family val="2"/>
    </font>
    <font>
      <b/>
      <i/>
      <u/>
      <sz val="12"/>
      <color theme="1"/>
      <name val="Arial"/>
      <family val="2"/>
    </font>
    <font>
      <b/>
      <i/>
      <u/>
      <sz val="13"/>
      <color theme="1"/>
      <name val="Arial"/>
      <family val="2"/>
    </font>
    <font>
      <b/>
      <sz val="13"/>
      <color theme="1"/>
      <name val="Arial"/>
      <family val="2"/>
    </font>
    <font>
      <i/>
      <sz val="11"/>
      <color theme="1"/>
      <name val="Arial"/>
      <family val="2"/>
    </font>
    <font>
      <b/>
      <sz val="16"/>
      <color theme="1"/>
      <name val="Arial"/>
      <family val="2"/>
    </font>
    <font>
      <b/>
      <sz val="11"/>
      <color theme="1"/>
      <name val="Calibri"/>
      <family val="2"/>
      <scheme val="minor"/>
    </font>
    <font>
      <b/>
      <sz val="11"/>
      <name val="Calibri"/>
      <family val="2"/>
      <scheme val="minor"/>
    </font>
    <font>
      <sz val="14"/>
      <color theme="1"/>
      <name val="Calibri"/>
      <family val="2"/>
      <scheme val="minor"/>
    </font>
    <font>
      <sz val="16"/>
      <color theme="1"/>
      <name val="Calibri"/>
      <family val="2"/>
      <scheme val="minor"/>
    </font>
    <font>
      <sz val="11"/>
      <name val="Calibri"/>
      <family val="2"/>
      <scheme val="minor"/>
    </font>
    <font>
      <u/>
      <sz val="16"/>
      <color theme="1"/>
      <name val="Calibri"/>
      <family val="2"/>
      <scheme val="minor"/>
    </font>
    <font>
      <sz val="12"/>
      <color theme="1"/>
      <name val="Calibri"/>
      <family val="2"/>
      <scheme val="minor"/>
    </font>
    <font>
      <sz val="13"/>
      <color theme="1"/>
      <name val="Arial"/>
      <family val="2"/>
    </font>
    <font>
      <sz val="8"/>
      <color theme="1"/>
      <name val="Calibri"/>
      <family val="2"/>
      <scheme val="minor"/>
    </font>
  </fonts>
  <fills count="18">
    <fill>
      <patternFill patternType="none"/>
    </fill>
    <fill>
      <patternFill patternType="gray125"/>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s>
  <borders count="35">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medium">
        <color theme="0" tint="-0.24994659260841701"/>
      </bottom>
      <diagonal/>
    </border>
    <border>
      <left/>
      <right style="medium">
        <color theme="0" tint="-0.34998626667073579"/>
      </right>
      <top/>
      <bottom style="medium">
        <color theme="0" tint="-0.24994659260841701"/>
      </bottom>
      <diagonal/>
    </border>
    <border>
      <left style="medium">
        <color theme="0" tint="-0.34998626667073579"/>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thick">
        <color theme="0" tint="-0.24994659260841701"/>
      </right>
      <top style="thick">
        <color theme="0" tint="-0.24994659260841701"/>
      </top>
      <bottom style="medium">
        <color theme="0" tint="-0.24994659260841701"/>
      </bottom>
      <diagonal/>
    </border>
    <border>
      <left style="thick">
        <color theme="0" tint="-0.24994659260841701"/>
      </left>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style="thick">
        <color theme="0" tint="-0.24994659260841701"/>
      </left>
      <right style="thick">
        <color theme="1"/>
      </right>
      <top style="thick">
        <color theme="0" tint="-0.24994659260841701"/>
      </top>
      <bottom style="thick">
        <color theme="0" tint="-0.24994659260841701"/>
      </bottom>
      <diagonal/>
    </border>
    <border>
      <left style="thick">
        <color theme="0" tint="-0.24994659260841701"/>
      </left>
      <right style="thick">
        <color theme="0" tint="-0.24994659260841701"/>
      </right>
      <top/>
      <bottom/>
      <diagonal/>
    </border>
    <border>
      <left style="thick">
        <color theme="0" tint="-0.249977111117893"/>
      </left>
      <right/>
      <top style="thick">
        <color theme="0" tint="-0.249977111117893"/>
      </top>
      <bottom/>
      <diagonal/>
    </border>
    <border>
      <left/>
      <right/>
      <top style="thick">
        <color theme="0" tint="-0.249977111117893"/>
      </top>
      <bottom/>
      <diagonal/>
    </border>
    <border>
      <left/>
      <right style="thick">
        <color theme="0" tint="-0.249977111117893"/>
      </right>
      <top style="thick">
        <color theme="0" tint="-0.249977111117893"/>
      </top>
      <bottom/>
      <diagonal/>
    </border>
    <border>
      <left style="thick">
        <color theme="0" tint="-0.249977111117893"/>
      </left>
      <right/>
      <top/>
      <bottom style="thick">
        <color theme="0" tint="-0.249977111117893"/>
      </bottom>
      <diagonal/>
    </border>
    <border>
      <left/>
      <right/>
      <top/>
      <bottom style="thick">
        <color theme="0" tint="-0.249977111117893"/>
      </bottom>
      <diagonal/>
    </border>
    <border>
      <left/>
      <right style="thick">
        <color theme="0" tint="-0.249977111117893"/>
      </right>
      <top/>
      <bottom style="thick">
        <color theme="0" tint="-0.249977111117893"/>
      </bottom>
      <diagonal/>
    </border>
  </borders>
  <cellStyleXfs count="2">
    <xf numFmtId="0" fontId="0" fillId="0" borderId="0"/>
    <xf numFmtId="0" fontId="5" fillId="0" borderId="0"/>
  </cellStyleXfs>
  <cellXfs count="189">
    <xf numFmtId="0" fontId="0" fillId="0" borderId="0" xfId="0"/>
    <xf numFmtId="0" fontId="1" fillId="0" borderId="0" xfId="0" applyFont="1" applyProtection="1"/>
    <xf numFmtId="0" fontId="7" fillId="2" borderId="0" xfId="0" applyFont="1" applyFill="1"/>
    <xf numFmtId="0" fontId="8" fillId="0" borderId="0" xfId="0" applyFont="1"/>
    <xf numFmtId="0" fontId="7" fillId="0" borderId="0" xfId="0" applyFont="1"/>
    <xf numFmtId="49" fontId="6" fillId="2" borderId="0" xfId="1" applyNumberFormat="1" applyFont="1" applyFill="1" applyAlignment="1">
      <alignment horizontal="left" vertical="center" wrapText="1"/>
    </xf>
    <xf numFmtId="0" fontId="3" fillId="0" borderId="0" xfId="0" applyFont="1" applyAlignment="1" applyProtection="1">
      <alignment vertical="center"/>
    </xf>
    <xf numFmtId="0" fontId="1" fillId="0" borderId="0" xfId="0" applyFont="1" applyAlignment="1" applyProtection="1">
      <alignment vertical="center"/>
    </xf>
    <xf numFmtId="0" fontId="14" fillId="0" borderId="12" xfId="0" applyFont="1" applyBorder="1" applyAlignment="1" applyProtection="1">
      <alignment vertical="center"/>
    </xf>
    <xf numFmtId="0" fontId="1" fillId="0" borderId="0" xfId="0" applyFont="1" applyBorder="1" applyProtection="1"/>
    <xf numFmtId="0" fontId="1" fillId="0" borderId="13" xfId="0" applyFont="1" applyBorder="1" applyProtection="1"/>
    <xf numFmtId="0" fontId="1" fillId="0" borderId="12" xfId="0" applyFont="1" applyBorder="1" applyProtection="1"/>
    <xf numFmtId="0" fontId="1" fillId="0" borderId="9" xfId="0" applyFont="1" applyBorder="1" applyProtection="1"/>
    <xf numFmtId="0" fontId="1" fillId="0" borderId="2" xfId="0" applyFont="1" applyBorder="1" applyProtection="1"/>
    <xf numFmtId="0" fontId="1" fillId="0" borderId="10" xfId="0" applyFont="1" applyBorder="1" applyProtection="1"/>
    <xf numFmtId="0" fontId="15" fillId="0" borderId="0" xfId="0" applyFont="1" applyAlignment="1" applyProtection="1">
      <alignment horizontal="left" vertical="center"/>
    </xf>
    <xf numFmtId="0" fontId="9" fillId="6" borderId="0" xfId="0" applyFont="1" applyFill="1" applyBorder="1" applyAlignment="1" applyProtection="1">
      <alignment vertical="center"/>
    </xf>
    <xf numFmtId="0" fontId="9" fillId="6" borderId="13" xfId="0" applyFont="1" applyFill="1" applyBorder="1" applyAlignment="1" applyProtection="1">
      <alignment vertical="center"/>
    </xf>
    <xf numFmtId="0" fontId="3" fillId="0" borderId="0" xfId="0" applyFont="1" applyProtection="1"/>
    <xf numFmtId="0" fontId="22" fillId="0" borderId="0" xfId="0" applyFont="1" applyProtection="1"/>
    <xf numFmtId="0" fontId="1" fillId="0" borderId="0" xfId="0" quotePrefix="1" applyFont="1" applyProtection="1"/>
    <xf numFmtId="49" fontId="9" fillId="5" borderId="15" xfId="0" applyNumberFormat="1" applyFont="1" applyFill="1" applyBorder="1" applyAlignment="1" applyProtection="1">
      <alignment horizontal="left" vertical="center"/>
      <protection locked="0"/>
    </xf>
    <xf numFmtId="49" fontId="2" fillId="0" borderId="21" xfId="0" applyNumberFormat="1" applyFont="1" applyFill="1" applyBorder="1" applyAlignment="1" applyProtection="1">
      <alignment vertical="center" wrapText="1"/>
    </xf>
    <xf numFmtId="49" fontId="2" fillId="0" borderId="22" xfId="0" applyNumberFormat="1" applyFont="1" applyFill="1" applyBorder="1" applyAlignment="1" applyProtection="1">
      <alignment horizontal="center" vertical="center" wrapText="1"/>
    </xf>
    <xf numFmtId="49" fontId="2" fillId="0" borderId="23" xfId="0" applyNumberFormat="1" applyFont="1" applyFill="1" applyBorder="1" applyAlignment="1" applyProtection="1">
      <alignment horizontal="center" vertical="center" wrapText="1"/>
    </xf>
    <xf numFmtId="49" fontId="1" fillId="0" borderId="25"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vertical="center" wrapText="1"/>
    </xf>
    <xf numFmtId="49" fontId="1" fillId="0" borderId="26" xfId="0" applyNumberFormat="1" applyFont="1" applyBorder="1" applyAlignment="1" applyProtection="1">
      <alignment horizontal="left" vertical="center" wrapText="1"/>
    </xf>
    <xf numFmtId="49" fontId="1" fillId="0" borderId="5" xfId="0" applyNumberFormat="1" applyFont="1" applyBorder="1" applyAlignment="1" applyProtection="1">
      <alignment horizontal="left" vertical="center" wrapText="1"/>
    </xf>
    <xf numFmtId="49" fontId="1" fillId="0" borderId="5" xfId="0" applyNumberFormat="1" applyFont="1" applyBorder="1" applyAlignment="1" applyProtection="1">
      <alignment horizontal="left" vertical="center"/>
    </xf>
    <xf numFmtId="0" fontId="1" fillId="0" borderId="5" xfId="0" applyFont="1" applyFill="1" applyBorder="1" applyAlignment="1" applyProtection="1">
      <alignment horizontal="left" vertical="center"/>
    </xf>
    <xf numFmtId="0" fontId="30" fillId="5" borderId="5" xfId="0" applyFont="1" applyFill="1" applyBorder="1" applyAlignment="1" applyProtection="1">
      <alignment horizontal="left" vertical="center"/>
    </xf>
    <xf numFmtId="0" fontId="1" fillId="0" borderId="5" xfId="0" applyFont="1" applyFill="1" applyBorder="1" applyAlignment="1" applyProtection="1">
      <alignment horizontal="center" vertical="center"/>
    </xf>
    <xf numFmtId="0" fontId="1" fillId="0" borderId="0" xfId="0" applyFont="1" applyAlignment="1" applyProtection="1">
      <alignment horizontal="left"/>
    </xf>
    <xf numFmtId="0" fontId="1" fillId="0" borderId="5" xfId="0" applyFont="1" applyFill="1" applyBorder="1" applyAlignment="1" applyProtection="1">
      <alignment horizontal="left" vertical="center" wrapText="1"/>
    </xf>
    <xf numFmtId="0" fontId="30" fillId="13" borderId="5" xfId="0" applyFont="1" applyFill="1" applyBorder="1" applyAlignment="1" applyProtection="1">
      <alignment horizontal="left" vertical="center"/>
    </xf>
    <xf numFmtId="14" fontId="1" fillId="0" borderId="5" xfId="0" applyNumberFormat="1" applyFont="1" applyFill="1" applyBorder="1" applyAlignment="1" applyProtection="1">
      <alignment horizontal="center" vertical="center"/>
    </xf>
    <xf numFmtId="0" fontId="1" fillId="0" borderId="0" xfId="0" applyFont="1" applyAlignment="1" applyProtection="1">
      <alignment horizontal="left" vertical="center"/>
    </xf>
    <xf numFmtId="165" fontId="1" fillId="0" borderId="5" xfId="0" applyNumberFormat="1"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center"/>
    </xf>
    <xf numFmtId="0" fontId="0" fillId="0" borderId="0" xfId="0" applyProtection="1"/>
    <xf numFmtId="14" fontId="0" fillId="5" borderId="5" xfId="0" applyNumberFormat="1"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165" fontId="0" fillId="5" borderId="5" xfId="0" applyNumberFormat="1" applyFill="1" applyBorder="1" applyAlignment="1" applyProtection="1">
      <alignment horizontal="center" vertical="center"/>
      <protection locked="0"/>
    </xf>
    <xf numFmtId="165" fontId="0" fillId="5" borderId="27" xfId="0" applyNumberFormat="1" applyFill="1" applyBorder="1" applyAlignment="1" applyProtection="1">
      <alignment horizontal="center" vertical="center"/>
      <protection locked="0"/>
    </xf>
    <xf numFmtId="165" fontId="0" fillId="5" borderId="3" xfId="0" applyNumberFormat="1" applyFill="1" applyBorder="1" applyAlignment="1" applyProtection="1">
      <alignment horizontal="center" vertical="center"/>
      <protection locked="0"/>
    </xf>
    <xf numFmtId="0" fontId="17" fillId="0" borderId="0" xfId="0" applyFont="1" applyProtection="1"/>
    <xf numFmtId="0" fontId="1" fillId="8" borderId="0" xfId="0" applyFont="1" applyFill="1" applyAlignment="1" applyProtection="1">
      <alignment horizontal="left" vertical="center"/>
    </xf>
    <xf numFmtId="0" fontId="0" fillId="0" borderId="0" xfId="0" applyFill="1" applyBorder="1" applyAlignment="1" applyProtection="1">
      <alignment vertical="center"/>
    </xf>
    <xf numFmtId="0" fontId="23" fillId="0" borderId="0" xfId="0" applyFont="1" applyBorder="1" applyAlignment="1" applyProtection="1">
      <alignment vertical="center"/>
    </xf>
    <xf numFmtId="165" fontId="0" fillId="0" borderId="0" xfId="0" applyNumberFormat="1" applyFill="1" applyBorder="1" applyAlignment="1" applyProtection="1">
      <alignment horizontal="center" vertical="center"/>
    </xf>
    <xf numFmtId="0" fontId="25" fillId="11" borderId="5" xfId="0" applyFont="1" applyFill="1" applyBorder="1" applyAlignment="1" applyProtection="1">
      <alignment horizontal="center" vertical="center" wrapText="1"/>
    </xf>
    <xf numFmtId="0" fontId="26" fillId="0" borderId="0" xfId="0" applyFont="1" applyFill="1" applyBorder="1" applyAlignment="1" applyProtection="1">
      <alignment vertical="center" wrapText="1"/>
    </xf>
    <xf numFmtId="0" fontId="0" fillId="0" borderId="0" xfId="0" applyAlignment="1" applyProtection="1"/>
    <xf numFmtId="0" fontId="27" fillId="12" borderId="5" xfId="0" applyFont="1" applyFill="1" applyBorder="1" applyAlignment="1" applyProtection="1">
      <alignment horizontal="center" vertical="center" wrapText="1"/>
    </xf>
    <xf numFmtId="0" fontId="27" fillId="12" borderId="3" xfId="0" applyFont="1" applyFill="1" applyBorder="1" applyAlignment="1" applyProtection="1">
      <alignment horizontal="center" vertical="center" wrapText="1"/>
    </xf>
    <xf numFmtId="0" fontId="0" fillId="13" borderId="3" xfId="0" applyNumberFormat="1" applyFill="1" applyBorder="1" applyAlignment="1" applyProtection="1">
      <alignment horizontal="center" vertical="center"/>
    </xf>
    <xf numFmtId="165" fontId="0" fillId="13" borderId="5" xfId="0" applyNumberFormat="1" applyFill="1" applyBorder="1" applyAlignment="1" applyProtection="1">
      <alignment horizontal="center" vertical="center"/>
    </xf>
    <xf numFmtId="0" fontId="0" fillId="5" borderId="0" xfId="0" applyFill="1" applyProtection="1"/>
    <xf numFmtId="0" fontId="0" fillId="0" borderId="0" xfId="0" applyFill="1" applyAlignment="1" applyProtection="1">
      <alignment vertical="center"/>
    </xf>
    <xf numFmtId="0" fontId="0" fillId="13" borderId="0" xfId="0" applyFill="1" applyProtection="1"/>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27" fillId="12" borderId="27" xfId="0" applyFont="1" applyFill="1" applyBorder="1" applyAlignment="1" applyProtection="1">
      <alignment horizontal="center" vertical="center" wrapText="1"/>
    </xf>
    <xf numFmtId="0" fontId="0" fillId="0" borderId="0" xfId="0" applyFill="1" applyBorder="1" applyProtection="1"/>
    <xf numFmtId="0" fontId="0" fillId="0" borderId="0" xfId="0" applyFill="1" applyProtection="1"/>
    <xf numFmtId="165" fontId="0" fillId="13" borderId="6" xfId="0" applyNumberFormat="1" applyFill="1" applyBorder="1" applyAlignment="1" applyProtection="1">
      <alignment horizontal="center" vertical="center"/>
    </xf>
    <xf numFmtId="0" fontId="1" fillId="0" borderId="5" xfId="0" applyFont="1" applyBorder="1" applyAlignment="1" applyProtection="1">
      <alignment horizontal="left" vertical="center"/>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xf>
    <xf numFmtId="0" fontId="2" fillId="16" borderId="5" xfId="0" applyFont="1" applyFill="1" applyBorder="1" applyAlignment="1" applyProtection="1">
      <alignment horizontal="center" vertical="center" wrapText="1"/>
    </xf>
    <xf numFmtId="165" fontId="0" fillId="0" borderId="0" xfId="0" applyNumberFormat="1" applyProtection="1"/>
    <xf numFmtId="0" fontId="27" fillId="12" borderId="13" xfId="0" applyFont="1" applyFill="1" applyBorder="1" applyAlignment="1" applyProtection="1">
      <alignment horizontal="center" vertical="center" wrapText="1"/>
    </xf>
    <xf numFmtId="0" fontId="27" fillId="12" borderId="28" xfId="0" applyFont="1" applyFill="1" applyBorder="1" applyAlignment="1" applyProtection="1">
      <alignment horizontal="center" vertical="center" wrapText="1"/>
    </xf>
    <xf numFmtId="0" fontId="0" fillId="0" borderId="11" xfId="0" applyBorder="1" applyProtection="1"/>
    <xf numFmtId="0" fontId="0" fillId="5" borderId="5" xfId="0" applyNumberFormat="1" applyFill="1" applyBorder="1" applyAlignment="1" applyProtection="1">
      <alignment horizontal="center" vertical="center"/>
      <protection locked="0"/>
    </xf>
    <xf numFmtId="14" fontId="0" fillId="0" borderId="0" xfId="0" applyNumberFormat="1" applyProtection="1"/>
    <xf numFmtId="0" fontId="21" fillId="0" borderId="5" xfId="0" applyFont="1" applyBorder="1" applyAlignment="1" applyProtection="1">
      <alignment horizontal="center" vertical="center" wrapText="1"/>
    </xf>
    <xf numFmtId="49" fontId="9" fillId="5" borderId="18" xfId="0" applyNumberFormat="1" applyFont="1" applyFill="1" applyBorder="1" applyAlignment="1" applyProtection="1">
      <alignment horizontal="left" vertical="center"/>
      <protection locked="0"/>
    </xf>
    <xf numFmtId="0" fontId="1" fillId="3"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9" fillId="0" borderId="0" xfId="0" applyFont="1" applyAlignment="1" applyProtection="1">
      <alignment horizontal="left" vertical="center"/>
    </xf>
    <xf numFmtId="49" fontId="9" fillId="5" borderId="14" xfId="0" applyNumberFormat="1" applyFont="1" applyFill="1" applyBorder="1" applyAlignment="1" applyProtection="1">
      <alignment horizontal="left" vertical="center"/>
      <protection locked="0"/>
    </xf>
    <xf numFmtId="0" fontId="4" fillId="0" borderId="0" xfId="0" applyFont="1" applyAlignment="1" applyProtection="1">
      <alignment horizontal="left" vertical="center"/>
    </xf>
    <xf numFmtId="49" fontId="9" fillId="5" borderId="17" xfId="0" applyNumberFormat="1" applyFont="1" applyFill="1" applyBorder="1" applyAlignment="1" applyProtection="1">
      <alignment horizontal="left" vertical="center"/>
      <protection locked="0"/>
    </xf>
    <xf numFmtId="49" fontId="9" fillId="5" borderId="19" xfId="0" applyNumberFormat="1" applyFont="1" applyFill="1" applyBorder="1" applyAlignment="1" applyProtection="1">
      <alignment horizontal="left" vertical="center"/>
      <protection locked="0"/>
    </xf>
    <xf numFmtId="0" fontId="9" fillId="0" borderId="0" xfId="0" applyFont="1" applyAlignment="1" applyProtection="1">
      <alignment horizontal="left" vertical="center" wrapText="1"/>
    </xf>
    <xf numFmtId="49" fontId="9" fillId="5" borderId="18" xfId="0" applyNumberFormat="1" applyFont="1" applyFill="1" applyBorder="1" applyAlignment="1" applyProtection="1">
      <alignment horizontal="left" vertical="center"/>
      <protection locked="0"/>
    </xf>
    <xf numFmtId="49" fontId="9" fillId="5" borderId="16" xfId="0" applyNumberFormat="1" applyFont="1" applyFill="1" applyBorder="1" applyAlignment="1" applyProtection="1">
      <alignment horizontal="left" vertical="center"/>
      <protection locked="0"/>
    </xf>
    <xf numFmtId="0" fontId="17" fillId="0" borderId="0" xfId="0" applyFont="1" applyAlignment="1" applyProtection="1">
      <alignment horizontal="center" vertical="center"/>
    </xf>
    <xf numFmtId="0" fontId="18" fillId="3" borderId="0" xfId="0" applyFont="1" applyFill="1" applyAlignment="1" applyProtection="1">
      <alignment horizontal="left" vertical="center"/>
    </xf>
    <xf numFmtId="164" fontId="9" fillId="5" borderId="14" xfId="0" applyNumberFormat="1" applyFont="1" applyFill="1" applyBorder="1" applyAlignment="1" applyProtection="1">
      <alignment horizontal="left" vertical="center"/>
      <protection locked="0"/>
    </xf>
    <xf numFmtId="0" fontId="24" fillId="11" borderId="6" xfId="0" applyFont="1" applyFill="1" applyBorder="1" applyAlignment="1" applyProtection="1">
      <alignment horizontal="left"/>
    </xf>
    <xf numFmtId="0" fontId="24" fillId="11" borderId="3" xfId="0" applyFont="1" applyFill="1" applyBorder="1" applyAlignment="1" applyProtection="1">
      <alignment horizontal="left"/>
    </xf>
    <xf numFmtId="0" fontId="0" fillId="0" borderId="7"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4"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0" fillId="14" borderId="0" xfId="0" applyFill="1" applyAlignment="1" applyProtection="1">
      <alignment horizontal="center" vertical="center"/>
    </xf>
    <xf numFmtId="0" fontId="0" fillId="15" borderId="0" xfId="0" applyFill="1" applyAlignment="1" applyProtection="1">
      <alignment horizontal="center" vertical="center"/>
    </xf>
    <xf numFmtId="0" fontId="0" fillId="10" borderId="0" xfId="0" applyFill="1" applyAlignment="1" applyProtection="1">
      <alignment horizontal="center" vertical="center"/>
    </xf>
    <xf numFmtId="0" fontId="23" fillId="11" borderId="7" xfId="0" applyFont="1" applyFill="1" applyBorder="1" applyAlignment="1" applyProtection="1">
      <alignment horizontal="left" vertical="center"/>
    </xf>
    <xf numFmtId="0" fontId="23" fillId="11" borderId="9" xfId="0" applyFont="1" applyFill="1" applyBorder="1" applyAlignment="1" applyProtection="1">
      <alignment horizontal="left" vertical="center"/>
    </xf>
    <xf numFmtId="0" fontId="0" fillId="17" borderId="0" xfId="0" applyFill="1" applyAlignment="1" applyProtection="1">
      <alignment horizontal="left"/>
    </xf>
    <xf numFmtId="0" fontId="25" fillId="11" borderId="6" xfId="0" applyFont="1" applyFill="1" applyBorder="1" applyAlignment="1" applyProtection="1">
      <alignment horizontal="center" vertical="center" wrapText="1"/>
    </xf>
    <xf numFmtId="0" fontId="25" fillId="11" borderId="4" xfId="0" applyFont="1" applyFill="1" applyBorder="1" applyAlignment="1" applyProtection="1">
      <alignment horizontal="center" vertical="center" wrapText="1"/>
    </xf>
    <xf numFmtId="0" fontId="25" fillId="11" borderId="3" xfId="0" applyFont="1" applyFill="1" applyBorder="1" applyAlignment="1" applyProtection="1">
      <alignment horizontal="center" vertical="center" wrapText="1"/>
    </xf>
    <xf numFmtId="49" fontId="0" fillId="0" borderId="0" xfId="0" applyNumberFormat="1" applyFont="1" applyAlignment="1" applyProtection="1">
      <alignment horizontal="left" vertical="center"/>
    </xf>
    <xf numFmtId="0" fontId="0" fillId="0" borderId="0" xfId="0" applyFont="1" applyAlignment="1" applyProtection="1">
      <alignment horizontal="left" vertical="center"/>
    </xf>
    <xf numFmtId="0" fontId="0" fillId="4" borderId="0" xfId="0" applyFill="1" applyAlignment="1" applyProtection="1">
      <alignment horizontal="center" vertical="center"/>
    </xf>
    <xf numFmtId="0" fontId="0" fillId="10" borderId="0" xfId="0" applyFill="1" applyBorder="1" applyAlignment="1" applyProtection="1">
      <alignment horizontal="center" vertical="center"/>
    </xf>
    <xf numFmtId="0" fontId="29" fillId="5" borderId="29" xfId="0" applyFont="1" applyFill="1" applyBorder="1" applyAlignment="1" applyProtection="1">
      <alignment horizontal="center" vertical="center" wrapText="1"/>
      <protection locked="0"/>
    </xf>
    <xf numFmtId="0" fontId="29" fillId="5" borderId="30" xfId="0" applyFont="1" applyFill="1" applyBorder="1" applyAlignment="1" applyProtection="1">
      <alignment horizontal="center" vertical="center" wrapText="1"/>
      <protection locked="0"/>
    </xf>
    <xf numFmtId="0" fontId="29" fillId="5" borderId="31" xfId="0" applyFont="1" applyFill="1" applyBorder="1" applyAlignment="1" applyProtection="1">
      <alignment horizontal="center" vertical="center" wrapText="1"/>
      <protection locked="0"/>
    </xf>
    <xf numFmtId="0" fontId="29" fillId="5" borderId="32" xfId="0" applyFont="1" applyFill="1" applyBorder="1" applyAlignment="1" applyProtection="1">
      <alignment horizontal="center" vertical="center" wrapText="1"/>
      <protection locked="0"/>
    </xf>
    <xf numFmtId="0" fontId="29" fillId="5" borderId="33" xfId="0" applyFont="1" applyFill="1" applyBorder="1" applyAlignment="1" applyProtection="1">
      <alignment horizontal="center" vertical="center" wrapText="1"/>
      <protection locked="0"/>
    </xf>
    <xf numFmtId="0" fontId="29" fillId="5" borderId="34" xfId="0" applyFont="1" applyFill="1" applyBorder="1" applyAlignment="1" applyProtection="1">
      <alignment horizontal="center" vertical="center" wrapText="1"/>
      <protection locked="0"/>
    </xf>
    <xf numFmtId="0" fontId="1" fillId="0" borderId="0" xfId="0" applyFont="1" applyBorder="1" applyAlignment="1" applyProtection="1">
      <alignment horizontal="left" vertical="center"/>
    </xf>
    <xf numFmtId="0" fontId="1" fillId="5" borderId="6"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1" fillId="5" borderId="7" xfId="0" applyFont="1" applyFill="1" applyBorder="1" applyAlignment="1" applyProtection="1">
      <alignment horizontal="center"/>
      <protection locked="0"/>
    </xf>
    <xf numFmtId="0" fontId="1" fillId="5" borderId="11" xfId="0" applyFont="1" applyFill="1" applyBorder="1" applyAlignment="1" applyProtection="1">
      <alignment horizontal="center"/>
      <protection locked="0"/>
    </xf>
    <xf numFmtId="0" fontId="1" fillId="5" borderId="8" xfId="0" applyFont="1" applyFill="1" applyBorder="1" applyAlignment="1" applyProtection="1">
      <alignment horizontal="center"/>
      <protection locked="0"/>
    </xf>
    <xf numFmtId="0" fontId="1" fillId="5" borderId="12" xfId="0" applyFont="1" applyFill="1" applyBorder="1" applyAlignment="1" applyProtection="1">
      <alignment horizontal="center"/>
      <protection locked="0"/>
    </xf>
    <xf numFmtId="0" fontId="1" fillId="5" borderId="0" xfId="0" applyFont="1" applyFill="1" applyBorder="1" applyAlignment="1" applyProtection="1">
      <alignment horizontal="center"/>
      <protection locked="0"/>
    </xf>
    <xf numFmtId="0" fontId="1" fillId="5" borderId="13"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2"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3" fillId="0" borderId="7"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8" xfId="0" applyFont="1" applyBorder="1" applyAlignment="1" applyProtection="1">
      <alignment horizontal="left" vertical="center"/>
    </xf>
    <xf numFmtId="0" fontId="9" fillId="0" borderId="12"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4"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 fillId="5" borderId="6" xfId="0" applyFont="1" applyFill="1" applyBorder="1" applyAlignment="1" applyProtection="1">
      <alignment horizontal="center"/>
      <protection locked="0"/>
    </xf>
    <xf numFmtId="0" fontId="1" fillId="5" borderId="4" xfId="0" applyFont="1" applyFill="1" applyBorder="1" applyAlignment="1" applyProtection="1">
      <alignment horizontal="center"/>
      <protection locked="0"/>
    </xf>
    <xf numFmtId="0" fontId="1" fillId="5" borderId="3" xfId="0" applyFont="1" applyFill="1" applyBorder="1" applyAlignment="1" applyProtection="1">
      <alignment horizontal="center"/>
      <protection locked="0"/>
    </xf>
    <xf numFmtId="0" fontId="9" fillId="0" borderId="6"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3" xfId="0" applyFont="1" applyBorder="1" applyAlignment="1" applyProtection="1">
      <alignment horizontal="left" vertical="center"/>
    </xf>
    <xf numFmtId="0" fontId="9" fillId="5" borderId="6" xfId="0" applyFont="1" applyFill="1" applyBorder="1" applyAlignment="1" applyProtection="1">
      <alignment horizontal="center"/>
      <protection locked="0"/>
    </xf>
    <xf numFmtId="0" fontId="9" fillId="5" borderId="4" xfId="0"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13" fillId="4" borderId="0" xfId="0" applyFont="1" applyFill="1" applyAlignment="1" applyProtection="1">
      <alignment horizontal="center"/>
    </xf>
    <xf numFmtId="164" fontId="4" fillId="6" borderId="12" xfId="0" applyNumberFormat="1" applyFont="1" applyFill="1" applyBorder="1" applyAlignment="1" applyProtection="1">
      <alignment horizontal="center"/>
    </xf>
    <xf numFmtId="164" fontId="4" fillId="6" borderId="0" xfId="0" applyNumberFormat="1" applyFont="1" applyFill="1" applyBorder="1" applyAlignment="1" applyProtection="1">
      <alignment horizontal="center"/>
    </xf>
    <xf numFmtId="0" fontId="9" fillId="0" borderId="7"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5" borderId="7"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49" fontId="12" fillId="4" borderId="6" xfId="0" applyNumberFormat="1" applyFont="1" applyFill="1" applyBorder="1" applyAlignment="1" applyProtection="1">
      <alignment horizontal="left" vertical="center"/>
    </xf>
    <xf numFmtId="49" fontId="12" fillId="4" borderId="4" xfId="0" applyNumberFormat="1" applyFont="1" applyFill="1" applyBorder="1" applyAlignment="1" applyProtection="1">
      <alignment horizontal="left" vertical="center"/>
    </xf>
    <xf numFmtId="49" fontId="12" fillId="4" borderId="3" xfId="0" applyNumberFormat="1" applyFont="1" applyFill="1" applyBorder="1" applyAlignment="1" applyProtection="1">
      <alignment horizontal="left" vertical="center"/>
    </xf>
    <xf numFmtId="49" fontId="1" fillId="0" borderId="6" xfId="0" applyNumberFormat="1" applyFont="1" applyBorder="1" applyAlignment="1" applyProtection="1">
      <alignment horizontal="left" vertical="top" wrapText="1"/>
    </xf>
    <xf numFmtId="49" fontId="1" fillId="0" borderId="4"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vertical="top" wrapText="1"/>
    </xf>
    <xf numFmtId="49" fontId="12" fillId="7" borderId="0" xfId="0" applyNumberFormat="1" applyFont="1" applyFill="1" applyBorder="1" applyAlignment="1" applyProtection="1">
      <alignment horizontal="left" vertical="center"/>
    </xf>
    <xf numFmtId="0" fontId="12" fillId="9" borderId="5" xfId="0" applyFont="1" applyFill="1" applyBorder="1" applyAlignment="1" applyProtection="1">
      <alignment horizontal="left" vertical="center"/>
    </xf>
    <xf numFmtId="49" fontId="2" fillId="0" borderId="24" xfId="0" applyNumberFormat="1" applyFont="1" applyFill="1" applyBorder="1" applyAlignment="1" applyProtection="1">
      <alignment horizontal="left" vertical="center" wrapText="1"/>
    </xf>
    <xf numFmtId="49" fontId="2" fillId="0" borderId="17" xfId="0" applyNumberFormat="1" applyFont="1" applyFill="1" applyBorder="1" applyAlignment="1" applyProtection="1">
      <alignment horizontal="left" vertical="center" wrapText="1"/>
    </xf>
    <xf numFmtId="49" fontId="2" fillId="0" borderId="20" xfId="0" applyNumberFormat="1" applyFont="1" applyFill="1" applyBorder="1" applyAlignment="1" applyProtection="1">
      <alignment horizontal="left" vertical="center" wrapText="1"/>
    </xf>
    <xf numFmtId="0" fontId="1" fillId="3" borderId="6"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2" fillId="0" borderId="6"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49" fontId="16" fillId="0" borderId="6" xfId="0" applyNumberFormat="1" applyFont="1" applyFill="1" applyBorder="1" applyAlignment="1" applyProtection="1">
      <alignment horizontal="left" vertical="center"/>
    </xf>
    <xf numFmtId="49" fontId="16" fillId="0" borderId="4" xfId="0" applyNumberFormat="1" applyFont="1" applyFill="1" applyBorder="1" applyAlignment="1" applyProtection="1">
      <alignment horizontal="left" vertical="center"/>
    </xf>
    <xf numFmtId="49" fontId="16" fillId="0" borderId="3" xfId="0" applyNumberFormat="1" applyFont="1" applyFill="1" applyBorder="1" applyAlignment="1" applyProtection="1">
      <alignment horizontal="left" vertical="center"/>
    </xf>
    <xf numFmtId="0" fontId="31" fillId="0" borderId="0" xfId="0" applyFont="1" applyProtection="1"/>
  </cellXfs>
  <cellStyles count="2">
    <cellStyle name="Standard" xfId="0" builtinId="0"/>
    <cellStyle name="Standard_Tabelle1" xfId="1"/>
  </cellStyles>
  <dxfs count="12">
    <dxf>
      <numFmt numFmtId="19" formatCode="dd/mm/yyyy"/>
      <protection locked="1" hidden="0"/>
    </dxf>
    <dxf>
      <protection locked="1" hidden="0"/>
    </dxf>
    <dxf>
      <protection locked="1" hidden="0"/>
    </dxf>
    <dxf>
      <numFmt numFmtId="19" formatCode="dd/mm/yyyy"/>
      <protection locked="1" hidden="0"/>
    </dxf>
    <dxf>
      <protection locked="1" hidden="0"/>
    </dxf>
    <dxf>
      <protection locked="1" hidden="0"/>
    </dxf>
    <dxf>
      <numFmt numFmtId="19" formatCode="dd/mm/yyyy"/>
      <protection locked="1" hidden="0"/>
    </dxf>
    <dxf>
      <protection locked="1" hidden="0"/>
    </dxf>
    <dxf>
      <protection locked="1" hidden="0"/>
    </dxf>
    <dxf>
      <numFmt numFmtId="19" formatCode="dd/mm/yyyy"/>
      <protection locked="1" hidden="0"/>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47625</xdr:rowOff>
    </xdr:from>
    <xdr:to>
      <xdr:col>5</xdr:col>
      <xdr:colOff>1514607</xdr:colOff>
      <xdr:row>2</xdr:row>
      <xdr:rowOff>171116</xdr:rowOff>
    </xdr:to>
    <xdr:pic>
      <xdr:nvPicPr>
        <xdr:cNvPr id="2" name="Grafik 1">
          <a:extLst>
            <a:ext uri="{FF2B5EF4-FFF2-40B4-BE49-F238E27FC236}">
              <a16:creationId xmlns:a16="http://schemas.microsoft.com/office/drawing/2014/main" xmlns="" id="{487EBF13-694B-4146-85F8-1B3312C653BC}"/>
            </a:ext>
          </a:extLst>
        </xdr:cNvPr>
        <xdr:cNvPicPr>
          <a:picLocks noChangeAspect="1"/>
        </xdr:cNvPicPr>
      </xdr:nvPicPr>
      <xdr:blipFill>
        <a:blip xmlns:r="http://schemas.openxmlformats.org/officeDocument/2006/relationships" r:embed="rId1"/>
        <a:stretch>
          <a:fillRect/>
        </a:stretch>
      </xdr:blipFill>
      <xdr:spPr>
        <a:xfrm>
          <a:off x="5715000" y="47625"/>
          <a:ext cx="1524132" cy="580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0</xdr:row>
      <xdr:rowOff>38100</xdr:rowOff>
    </xdr:from>
    <xdr:to>
      <xdr:col>8</xdr:col>
      <xdr:colOff>1581150</xdr:colOff>
      <xdr:row>3</xdr:row>
      <xdr:rowOff>0</xdr:rowOff>
    </xdr:to>
    <xdr:pic>
      <xdr:nvPicPr>
        <xdr:cNvPr id="2" name="Grafik 3" descr="FreieHansestadt">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91075" y="38100"/>
          <a:ext cx="15240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elle1" displayName="Tabelle1" ref="T1:T5" totalsRowShown="0" headerRowDxfId="11" dataDxfId="10">
  <autoFilter ref="T1:T5"/>
  <tableColumns count="1">
    <tableColumn id="1" name="1. Lj" dataDxfId="9"/>
  </tableColumns>
  <tableStyleInfo name="TableStyleLight9" showFirstColumn="0" showLastColumn="0" showRowStripes="1" showColumnStripes="0"/>
</table>
</file>

<file path=xl/tables/table2.xml><?xml version="1.0" encoding="utf-8"?>
<table xmlns="http://schemas.openxmlformats.org/spreadsheetml/2006/main" id="2" name="Tabelle2" displayName="Tabelle2" ref="U1:U5" totalsRowShown="0" headerRowDxfId="8" dataDxfId="7">
  <autoFilter ref="U1:U5"/>
  <tableColumns count="1">
    <tableColumn id="1" name="2. Lj" dataDxfId="6"/>
  </tableColumns>
  <tableStyleInfo name="TableStyleLight9" showFirstColumn="0" showLastColumn="0" showRowStripes="1" showColumnStripes="0"/>
</table>
</file>

<file path=xl/tables/table3.xml><?xml version="1.0" encoding="utf-8"?>
<table xmlns="http://schemas.openxmlformats.org/spreadsheetml/2006/main" id="3" name="Tabelle3" displayName="Tabelle3" ref="V1:V4" totalsRowShown="0" headerRowDxfId="5" dataDxfId="4">
  <autoFilter ref="V1:V4"/>
  <tableColumns count="1">
    <tableColumn id="1" name="3. Lj" dataDxfId="3"/>
  </tableColumns>
  <tableStyleInfo name="TableStyleLight9" showFirstColumn="0" showLastColumn="0" showRowStripes="1" showColumnStripes="0"/>
</table>
</file>

<file path=xl/tables/table4.xml><?xml version="1.0" encoding="utf-8"?>
<table xmlns="http://schemas.openxmlformats.org/spreadsheetml/2006/main" id="4" name="Tabelle4" displayName="Tabelle4" ref="W1:W4" totalsRowShown="0" headerRowDxfId="2" dataDxfId="1">
  <autoFilter ref="W1:W4"/>
  <tableColumns count="1">
    <tableColumn id="1" name="Ende" dataDxfId="0"/>
  </tableColumns>
  <tableStyleInfo name="TableStyleLight9"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33"/>
  <sheetViews>
    <sheetView showGridLines="0" tabSelected="1" zoomScaleNormal="100" workbookViewId="0">
      <selection activeCell="C13" sqref="C13:F13"/>
    </sheetView>
  </sheetViews>
  <sheetFormatPr baseColWidth="10" defaultColWidth="11.42578125" defaultRowHeight="15" x14ac:dyDescent="0.25"/>
  <cols>
    <col min="1" max="1" width="37.85546875" style="40" bestFit="1" customWidth="1"/>
    <col min="2" max="2" width="11.85546875" style="40" customWidth="1"/>
    <col min="3" max="3" width="6.7109375" style="40" bestFit="1" customWidth="1"/>
    <col min="4" max="4" width="15.7109375" style="40" customWidth="1"/>
    <col min="5" max="5" width="13.7109375" style="40" customWidth="1"/>
    <col min="6" max="6" width="22.85546875" style="40" bestFit="1" customWidth="1"/>
    <col min="7" max="16384" width="11.42578125" style="40"/>
  </cols>
  <sheetData>
    <row r="1" spans="1:6" ht="18" x14ac:dyDescent="0.4">
      <c r="A1" s="18" t="s">
        <v>0</v>
      </c>
      <c r="B1" s="1"/>
      <c r="C1" s="1"/>
      <c r="D1" s="1"/>
      <c r="E1" s="1"/>
      <c r="F1" s="46"/>
    </row>
    <row r="2" spans="1:6" ht="18" x14ac:dyDescent="0.4">
      <c r="A2" s="20" t="s">
        <v>98</v>
      </c>
      <c r="B2" s="1"/>
      <c r="C2" s="1"/>
      <c r="D2" s="1"/>
      <c r="E2" s="1"/>
      <c r="F2" s="46"/>
    </row>
    <row r="3" spans="1:6" ht="18" x14ac:dyDescent="0.4">
      <c r="A3" s="1"/>
      <c r="B3" s="1"/>
      <c r="C3" s="1"/>
      <c r="D3" s="1"/>
      <c r="F3" s="46"/>
    </row>
    <row r="4" spans="1:6" ht="18" customHeight="1" x14ac:dyDescent="0.4">
      <c r="A4" s="1"/>
      <c r="B4" s="1"/>
      <c r="C4" s="1"/>
      <c r="D4" s="1"/>
      <c r="F4" s="46"/>
    </row>
    <row r="5" spans="1:6" ht="18" customHeight="1" x14ac:dyDescent="0.4">
      <c r="A5" s="1"/>
      <c r="B5" s="1"/>
      <c r="C5" s="1"/>
      <c r="D5" s="1"/>
      <c r="F5" s="46"/>
    </row>
    <row r="6" spans="1:6" ht="19.5" customHeight="1" x14ac:dyDescent="0.35">
      <c r="A6" s="37" t="s">
        <v>0</v>
      </c>
    </row>
    <row r="7" spans="1:6" ht="19.5" customHeight="1" x14ac:dyDescent="0.25">
      <c r="A7" s="37" t="s">
        <v>92</v>
      </c>
      <c r="F7" s="188" t="s">
        <v>186</v>
      </c>
    </row>
    <row r="8" spans="1:6" ht="19.5" customHeight="1" x14ac:dyDescent="0.35">
      <c r="A8" s="37" t="s">
        <v>1</v>
      </c>
    </row>
    <row r="9" spans="1:6" ht="19.5" customHeight="1" x14ac:dyDescent="0.35">
      <c r="A9" s="37" t="s">
        <v>2</v>
      </c>
    </row>
    <row r="10" spans="1:6" ht="20.100000000000001" x14ac:dyDescent="0.4">
      <c r="F10" s="19">
        <v>2024</v>
      </c>
    </row>
    <row r="11" spans="1:6" ht="18" x14ac:dyDescent="0.25">
      <c r="A11" s="89" t="s">
        <v>93</v>
      </c>
      <c r="B11" s="89"/>
      <c r="C11" s="89"/>
      <c r="D11" s="89"/>
      <c r="E11" s="89"/>
      <c r="F11" s="89"/>
    </row>
    <row r="12" spans="1:6" ht="19.5" customHeight="1" x14ac:dyDescent="0.35">
      <c r="A12" s="90" t="s">
        <v>94</v>
      </c>
      <c r="B12" s="90"/>
      <c r="C12" s="90"/>
      <c r="D12" s="90"/>
      <c r="E12" s="90"/>
      <c r="F12" s="90"/>
    </row>
    <row r="13" spans="1:6" ht="19.5" customHeight="1" thickBot="1" x14ac:dyDescent="0.4">
      <c r="A13" s="81" t="s">
        <v>95</v>
      </c>
      <c r="B13" s="81"/>
      <c r="C13" s="91"/>
      <c r="D13" s="91"/>
      <c r="E13" s="91"/>
      <c r="F13" s="91"/>
    </row>
    <row r="14" spans="1:6" ht="19.5" customHeight="1" thickBot="1" x14ac:dyDescent="0.4">
      <c r="A14" s="81" t="s">
        <v>64</v>
      </c>
      <c r="B14" s="81"/>
      <c r="C14" s="82"/>
      <c r="D14" s="82"/>
      <c r="E14" s="82"/>
      <c r="F14" s="82"/>
    </row>
    <row r="15" spans="1:6" ht="19.5" customHeight="1" thickBot="1" x14ac:dyDescent="0.3">
      <c r="A15" s="81" t="s">
        <v>66</v>
      </c>
      <c r="B15" s="81"/>
      <c r="C15" s="82"/>
      <c r="D15" s="82"/>
      <c r="E15" s="82"/>
      <c r="F15" s="82"/>
    </row>
    <row r="16" spans="1:6" ht="19.5" customHeight="1" thickBot="1" x14ac:dyDescent="0.4">
      <c r="A16" s="81" t="s">
        <v>69</v>
      </c>
      <c r="B16" s="81"/>
      <c r="C16" s="21"/>
      <c r="D16" s="88"/>
      <c r="E16" s="84"/>
      <c r="F16" s="84"/>
    </row>
    <row r="17" spans="1:6" ht="3" customHeight="1" x14ac:dyDescent="0.35">
      <c r="A17" s="47"/>
      <c r="B17" s="47"/>
      <c r="C17" s="47"/>
      <c r="D17" s="47"/>
      <c r="E17" s="47"/>
      <c r="F17" s="47"/>
    </row>
    <row r="18" spans="1:6" ht="19.5" customHeight="1" x14ac:dyDescent="0.25">
      <c r="A18" s="83" t="s">
        <v>72</v>
      </c>
      <c r="B18" s="83"/>
      <c r="C18" s="83"/>
      <c r="D18" s="83"/>
      <c r="E18" s="83"/>
      <c r="F18" s="83"/>
    </row>
    <row r="19" spans="1:6" ht="19.5" customHeight="1" thickBot="1" x14ac:dyDescent="0.4">
      <c r="A19" s="81" t="s">
        <v>96</v>
      </c>
      <c r="B19" s="81"/>
      <c r="C19" s="82"/>
      <c r="D19" s="82"/>
      <c r="E19" s="82"/>
      <c r="F19" s="82"/>
    </row>
    <row r="20" spans="1:6" ht="19.5" customHeight="1" thickBot="1" x14ac:dyDescent="0.3">
      <c r="A20" s="81" t="s">
        <v>66</v>
      </c>
      <c r="B20" s="81"/>
      <c r="C20" s="82"/>
      <c r="D20" s="82"/>
      <c r="E20" s="82"/>
      <c r="F20" s="82"/>
    </row>
    <row r="21" spans="1:6" ht="19.5" customHeight="1" thickBot="1" x14ac:dyDescent="0.4">
      <c r="A21" s="81" t="s">
        <v>69</v>
      </c>
      <c r="B21" s="81"/>
      <c r="C21" s="78"/>
      <c r="D21" s="85"/>
      <c r="E21" s="84"/>
      <c r="F21" s="84"/>
    </row>
    <row r="22" spans="1:6" ht="29.25" customHeight="1" thickBot="1" x14ac:dyDescent="0.3">
      <c r="A22" s="86" t="s">
        <v>122</v>
      </c>
      <c r="B22" s="86"/>
      <c r="C22" s="82"/>
      <c r="D22" s="82"/>
      <c r="E22" s="82"/>
      <c r="F22" s="82"/>
    </row>
    <row r="23" spans="1:6" ht="19.5" customHeight="1" thickBot="1" x14ac:dyDescent="0.4">
      <c r="A23" s="81" t="s">
        <v>78</v>
      </c>
      <c r="B23" s="81"/>
      <c r="C23" s="84"/>
      <c r="D23" s="87"/>
      <c r="E23" s="82"/>
      <c r="F23" s="82"/>
    </row>
    <row r="24" spans="1:6" ht="19.5" customHeight="1" thickBot="1" x14ac:dyDescent="0.4">
      <c r="A24" s="81" t="s">
        <v>81</v>
      </c>
      <c r="B24" s="81"/>
      <c r="C24" s="82"/>
      <c r="D24" s="82"/>
      <c r="E24" s="82"/>
      <c r="F24" s="82"/>
    </row>
    <row r="25" spans="1:6" ht="3" customHeight="1" x14ac:dyDescent="0.35">
      <c r="A25" s="47"/>
      <c r="B25" s="47"/>
      <c r="C25" s="47"/>
      <c r="D25" s="47"/>
      <c r="E25" s="47"/>
      <c r="F25" s="47"/>
    </row>
    <row r="26" spans="1:6" ht="19.5" customHeight="1" x14ac:dyDescent="0.35">
      <c r="A26" s="83" t="s">
        <v>84</v>
      </c>
      <c r="B26" s="83"/>
      <c r="C26" s="83"/>
      <c r="D26" s="83"/>
      <c r="E26" s="83"/>
      <c r="F26" s="83"/>
    </row>
    <row r="27" spans="1:6" ht="19.5" customHeight="1" thickBot="1" x14ac:dyDescent="0.4">
      <c r="A27" s="81" t="s">
        <v>85</v>
      </c>
      <c r="B27" s="81"/>
      <c r="C27" s="82"/>
      <c r="D27" s="82"/>
      <c r="E27" s="82"/>
      <c r="F27" s="82"/>
    </row>
    <row r="28" spans="1:6" ht="19.5" customHeight="1" thickBot="1" x14ac:dyDescent="0.4">
      <c r="A28" s="81" t="s">
        <v>86</v>
      </c>
      <c r="B28" s="81"/>
      <c r="C28" s="84"/>
      <c r="D28" s="84"/>
      <c r="E28" s="84"/>
      <c r="F28" s="84"/>
    </row>
    <row r="29" spans="1:6" ht="19.5" customHeight="1" thickBot="1" x14ac:dyDescent="0.4">
      <c r="A29" s="81" t="s">
        <v>88</v>
      </c>
      <c r="B29" s="81"/>
      <c r="C29" s="82"/>
      <c r="D29" s="82"/>
      <c r="E29" s="82"/>
      <c r="F29" s="82"/>
    </row>
    <row r="30" spans="1:6" ht="3" customHeight="1" x14ac:dyDescent="0.35">
      <c r="A30" s="47"/>
      <c r="B30" s="47"/>
      <c r="C30" s="47"/>
      <c r="D30" s="47"/>
      <c r="E30" s="47"/>
      <c r="F30" s="47"/>
    </row>
    <row r="31" spans="1:6" ht="18" customHeight="1" x14ac:dyDescent="0.35"/>
    <row r="32" spans="1:6" ht="19.5" customHeight="1" x14ac:dyDescent="0.25">
      <c r="A32" s="79" t="s">
        <v>165</v>
      </c>
      <c r="B32" s="79"/>
      <c r="C32" s="79"/>
      <c r="D32" s="79"/>
      <c r="E32" s="79"/>
      <c r="F32" s="79"/>
    </row>
    <row r="33" spans="1:6" ht="19.5" customHeight="1" x14ac:dyDescent="0.25">
      <c r="A33" s="80" t="s">
        <v>97</v>
      </c>
      <c r="B33" s="80"/>
      <c r="C33" s="80"/>
      <c r="D33" s="80"/>
      <c r="E33" s="80"/>
      <c r="F33" s="80"/>
    </row>
  </sheetData>
  <sheetProtection sheet="1" objects="1" scenarios="1"/>
  <mergeCells count="33">
    <mergeCell ref="A14:B14"/>
    <mergeCell ref="C14:F14"/>
    <mergeCell ref="A11:F11"/>
    <mergeCell ref="A12:F12"/>
    <mergeCell ref="A13:B13"/>
    <mergeCell ref="C13:F13"/>
    <mergeCell ref="A20:B20"/>
    <mergeCell ref="C20:F20"/>
    <mergeCell ref="A15:B15"/>
    <mergeCell ref="C15:F15"/>
    <mergeCell ref="A16:B16"/>
    <mergeCell ref="D16:F16"/>
    <mergeCell ref="A18:F18"/>
    <mergeCell ref="A19:B19"/>
    <mergeCell ref="C19:F19"/>
    <mergeCell ref="A21:B21"/>
    <mergeCell ref="D21:F21"/>
    <mergeCell ref="A22:B22"/>
    <mergeCell ref="C22:F22"/>
    <mergeCell ref="A23:B23"/>
    <mergeCell ref="C23:D23"/>
    <mergeCell ref="E23:F23"/>
    <mergeCell ref="A32:F32"/>
    <mergeCell ref="A33:F33"/>
    <mergeCell ref="A29:B29"/>
    <mergeCell ref="C29:F29"/>
    <mergeCell ref="A24:B24"/>
    <mergeCell ref="C24:F24"/>
    <mergeCell ref="A26:F26"/>
    <mergeCell ref="A27:B27"/>
    <mergeCell ref="C27:F27"/>
    <mergeCell ref="A28:B28"/>
    <mergeCell ref="C28:F28"/>
  </mergeCells>
  <pageMargins left="0.7" right="0.7" top="0.78740157499999996" bottom="0.78740157499999996"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Z44"/>
  <sheetViews>
    <sheetView zoomScaleNormal="100" workbookViewId="0">
      <selection activeCell="A7" sqref="A7"/>
    </sheetView>
  </sheetViews>
  <sheetFormatPr baseColWidth="10" defaultColWidth="11.42578125" defaultRowHeight="15" x14ac:dyDescent="0.25"/>
  <cols>
    <col min="1" max="1" width="23.85546875" style="40" bestFit="1" customWidth="1"/>
    <col min="2" max="13" width="19.140625" style="40" customWidth="1"/>
    <col min="14" max="14" width="10.140625" style="40" hidden="1" customWidth="1"/>
    <col min="15" max="15" width="3" style="40" hidden="1" customWidth="1"/>
    <col min="16" max="16" width="10.140625" style="40" hidden="1" customWidth="1"/>
    <col min="17" max="17" width="2" style="40" hidden="1" customWidth="1"/>
    <col min="18" max="18" width="10.140625" style="40" hidden="1" customWidth="1"/>
    <col min="19" max="19" width="2" style="40" hidden="1" customWidth="1"/>
    <col min="20" max="23" width="10.140625" style="40" hidden="1" customWidth="1"/>
    <col min="24" max="24" width="2" style="40" hidden="1" customWidth="1"/>
    <col min="25" max="25" width="10.140625" style="40" hidden="1" customWidth="1"/>
    <col min="26" max="26" width="3" style="40" hidden="1" customWidth="1"/>
    <col min="27" max="16384" width="11.42578125" style="40"/>
  </cols>
  <sheetData>
    <row r="1" spans="1:23" ht="18.95" customHeight="1" thickTop="1" thickBot="1" x14ac:dyDescent="0.4">
      <c r="A1" s="92" t="s">
        <v>3</v>
      </c>
      <c r="B1" s="93"/>
      <c r="C1" s="94" t="str">
        <f>IF('(1) Stammdaten'!C13&lt;&gt;"",'(1) Stammdaten'!C13,"")</f>
        <v/>
      </c>
      <c r="D1" s="95"/>
      <c r="E1" s="96"/>
      <c r="O1" s="48"/>
      <c r="P1" s="48"/>
      <c r="Q1" s="48"/>
      <c r="T1" s="40" t="s">
        <v>181</v>
      </c>
      <c r="U1" s="40" t="s">
        <v>182</v>
      </c>
      <c r="V1" s="40" t="s">
        <v>183</v>
      </c>
      <c r="W1" s="40" t="s">
        <v>184</v>
      </c>
    </row>
    <row r="2" spans="1:23" ht="18.95" customHeight="1" thickTop="1" thickBot="1" x14ac:dyDescent="0.4">
      <c r="A2" s="92" t="s">
        <v>127</v>
      </c>
      <c r="B2" s="93"/>
      <c r="C2" s="97" t="str">
        <f>IF('(1) Stammdaten'!C14&lt;&gt;"",'(1) Stammdaten'!C14,"")</f>
        <v/>
      </c>
      <c r="D2" s="98"/>
      <c r="E2" s="98"/>
      <c r="F2" s="98"/>
      <c r="G2" s="98"/>
      <c r="H2" s="99"/>
      <c r="I2" s="49"/>
      <c r="J2" s="49"/>
      <c r="K2" s="49"/>
      <c r="O2" s="50"/>
      <c r="T2" s="76">
        <v>45383</v>
      </c>
      <c r="U2" s="76">
        <v>45017</v>
      </c>
      <c r="V2" s="76">
        <v>44652</v>
      </c>
      <c r="W2" s="76">
        <v>44287</v>
      </c>
    </row>
    <row r="3" spans="1:23" ht="18.95" customHeight="1" thickTop="1" thickBot="1" x14ac:dyDescent="0.3">
      <c r="A3" s="92" t="s">
        <v>104</v>
      </c>
      <c r="B3" s="93"/>
      <c r="C3" s="97" t="str">
        <f>IF('(1) Stammdaten'!C19&lt;&gt;"",'(1) Stammdaten'!C19,"")</f>
        <v/>
      </c>
      <c r="D3" s="98"/>
      <c r="E3" s="98"/>
      <c r="F3" s="98"/>
      <c r="G3" s="98"/>
      <c r="H3" s="99"/>
      <c r="T3" s="76">
        <v>45474</v>
      </c>
      <c r="U3" s="76">
        <v>45108</v>
      </c>
      <c r="V3" s="76">
        <v>44774</v>
      </c>
      <c r="W3" s="76">
        <v>44409</v>
      </c>
    </row>
    <row r="4" spans="1:23" ht="18.600000000000001" customHeight="1" thickTop="1" thickBot="1" x14ac:dyDescent="0.4">
      <c r="N4" s="105" t="s">
        <v>157</v>
      </c>
      <c r="O4" s="105"/>
      <c r="P4" s="105"/>
      <c r="Q4" s="71"/>
      <c r="T4" s="76">
        <v>45505</v>
      </c>
      <c r="U4" s="76">
        <v>45139</v>
      </c>
      <c r="V4" s="76">
        <v>44835</v>
      </c>
      <c r="W4" s="76">
        <v>44470</v>
      </c>
    </row>
    <row r="5" spans="1:23" ht="57.95" customHeight="1" thickTop="1" thickBot="1" x14ac:dyDescent="0.4">
      <c r="A5" s="51" t="s">
        <v>158</v>
      </c>
      <c r="B5" s="106" t="s">
        <v>176</v>
      </c>
      <c r="C5" s="107"/>
      <c r="D5" s="107"/>
      <c r="E5" s="107"/>
      <c r="F5" s="107"/>
      <c r="G5" s="108"/>
      <c r="H5" s="52"/>
      <c r="I5" s="53"/>
      <c r="J5" s="53"/>
      <c r="K5" s="53"/>
      <c r="T5" s="76">
        <v>45566</v>
      </c>
      <c r="U5" s="76">
        <v>45200</v>
      </c>
    </row>
    <row r="6" spans="1:23" ht="57.95" customHeight="1" thickTop="1" thickBot="1" x14ac:dyDescent="0.3">
      <c r="A6" s="54" t="s">
        <v>107</v>
      </c>
      <c r="B6" s="55" t="s">
        <v>159</v>
      </c>
      <c r="C6" s="54" t="s">
        <v>105</v>
      </c>
      <c r="D6" s="54" t="s">
        <v>108</v>
      </c>
      <c r="E6" s="54" t="s">
        <v>109</v>
      </c>
      <c r="F6" s="54" t="s">
        <v>174</v>
      </c>
      <c r="G6" s="54" t="s">
        <v>175</v>
      </c>
    </row>
    <row r="7" spans="1:23" ht="18.600000000000001" customHeight="1" thickTop="1" thickBot="1" x14ac:dyDescent="0.3">
      <c r="A7" s="41"/>
      <c r="B7" s="56" t="str">
        <f t="shared" ref="B7:B10" si="0">IF(A7=$N$9,$O$9,IF(A7=$N$10,$O$10,IF(A7=$N$11,$O$11,IF(A7=$N$12,$O$12,IF(A7=$N$13,$O$13,IF(A7=$P$9,$Q$9,IF(A7=$P$10,$Q$10,IF(A7=$P$11,$Q$11,IF(A7=$P$12,$Q$12,IF(A7=$P$13,$Q$13,IF(A7=$R$9,$S$9,IF(A7=$R$10,$S$10," "))))))))))))</f>
        <v xml:space="preserve"> </v>
      </c>
      <c r="C7" s="42"/>
      <c r="D7" s="43"/>
      <c r="E7" s="43"/>
      <c r="F7" s="57" t="str">
        <f t="shared" ref="F7:F10" si="1">IFERROR(($B7*$C7*$E7)," ")</f>
        <v xml:space="preserve"> </v>
      </c>
      <c r="G7" s="57" t="str">
        <f>IFERROR(($Q$4*$B7*$C7+$F7)," ")</f>
        <v xml:space="preserve"> </v>
      </c>
      <c r="I7" s="58"/>
      <c r="J7" s="109" t="s">
        <v>110</v>
      </c>
      <c r="K7" s="109"/>
    </row>
    <row r="8" spans="1:23" ht="18.600000000000001" customHeight="1" thickTop="1" thickBot="1" x14ac:dyDescent="0.4">
      <c r="A8" s="41"/>
      <c r="B8" s="56" t="str">
        <f t="shared" si="0"/>
        <v xml:space="preserve"> </v>
      </c>
      <c r="C8" s="42"/>
      <c r="D8" s="43"/>
      <c r="E8" s="43"/>
      <c r="F8" s="57" t="str">
        <f t="shared" si="1"/>
        <v xml:space="preserve"> </v>
      </c>
      <c r="G8" s="57" t="str">
        <f t="shared" ref="G8:G10" si="2">IFERROR(($Q$4*$B8*$C8+$F8)," ")</f>
        <v xml:space="preserve"> </v>
      </c>
      <c r="I8" s="60"/>
      <c r="J8" s="110" t="s">
        <v>111</v>
      </c>
      <c r="K8" s="110"/>
      <c r="N8" s="100" t="s">
        <v>160</v>
      </c>
      <c r="O8" s="100"/>
      <c r="P8" s="100"/>
      <c r="Q8" s="100"/>
      <c r="R8" s="100"/>
      <c r="S8" s="100"/>
      <c r="T8" s="59"/>
      <c r="U8" s="59"/>
      <c r="V8" s="59"/>
      <c r="W8" s="59"/>
    </row>
    <row r="9" spans="1:23" ht="18.600000000000001" customHeight="1" thickTop="1" thickBot="1" x14ac:dyDescent="0.4">
      <c r="A9" s="41"/>
      <c r="B9" s="56" t="str">
        <f t="shared" si="0"/>
        <v xml:space="preserve"> </v>
      </c>
      <c r="C9" s="42"/>
      <c r="D9" s="43"/>
      <c r="E9" s="43"/>
      <c r="F9" s="57" t="str">
        <f t="shared" si="1"/>
        <v xml:space="preserve"> </v>
      </c>
      <c r="G9" s="57" t="str">
        <f t="shared" si="2"/>
        <v xml:space="preserve"> </v>
      </c>
      <c r="N9" s="61">
        <v>45292</v>
      </c>
      <c r="O9" s="62">
        <v>12</v>
      </c>
      <c r="P9" s="61">
        <v>45444</v>
      </c>
      <c r="Q9" s="62">
        <v>7</v>
      </c>
      <c r="R9" s="61">
        <v>45597</v>
      </c>
      <c r="S9" s="62">
        <v>2</v>
      </c>
    </row>
    <row r="10" spans="1:23" ht="18.600000000000001" customHeight="1" thickTop="1" thickBot="1" x14ac:dyDescent="0.4">
      <c r="A10" s="41"/>
      <c r="B10" s="56" t="str">
        <f t="shared" si="0"/>
        <v xml:space="preserve"> </v>
      </c>
      <c r="C10" s="42"/>
      <c r="D10" s="43"/>
      <c r="E10" s="43"/>
      <c r="F10" s="57" t="str">
        <f t="shared" si="1"/>
        <v xml:space="preserve"> </v>
      </c>
      <c r="G10" s="57" t="str">
        <f t="shared" si="2"/>
        <v xml:space="preserve"> </v>
      </c>
      <c r="N10" s="61">
        <v>45323</v>
      </c>
      <c r="O10" s="62">
        <v>11</v>
      </c>
      <c r="P10" s="61">
        <v>45474</v>
      </c>
      <c r="Q10" s="62">
        <v>6</v>
      </c>
      <c r="R10" s="61">
        <v>45627</v>
      </c>
      <c r="S10" s="62">
        <v>1</v>
      </c>
    </row>
    <row r="11" spans="1:23" ht="18.600000000000001" customHeight="1" thickTop="1" thickBot="1" x14ac:dyDescent="0.4">
      <c r="N11" s="61">
        <v>45352</v>
      </c>
      <c r="O11" s="62">
        <v>10</v>
      </c>
      <c r="P11" s="61">
        <v>45505</v>
      </c>
      <c r="Q11" s="62">
        <v>5</v>
      </c>
      <c r="R11" s="62"/>
      <c r="S11" s="62"/>
    </row>
    <row r="12" spans="1:23" ht="57.95" customHeight="1" thickTop="1" thickBot="1" x14ac:dyDescent="0.3">
      <c r="A12" s="51" t="s">
        <v>161</v>
      </c>
      <c r="B12" s="106" t="s">
        <v>173</v>
      </c>
      <c r="C12" s="107"/>
      <c r="D12" s="107"/>
      <c r="E12" s="107"/>
      <c r="F12" s="107"/>
      <c r="G12" s="107"/>
      <c r="H12" s="107"/>
      <c r="I12" s="107"/>
      <c r="J12" s="107"/>
      <c r="K12" s="107"/>
      <c r="L12" s="108"/>
      <c r="N12" s="61">
        <v>45383</v>
      </c>
      <c r="O12" s="62">
        <v>9</v>
      </c>
      <c r="P12" s="61">
        <v>45536</v>
      </c>
      <c r="Q12" s="62">
        <v>4</v>
      </c>
      <c r="R12" s="62"/>
      <c r="S12" s="62"/>
    </row>
    <row r="13" spans="1:23" ht="57.95" customHeight="1" thickTop="1" thickBot="1" x14ac:dyDescent="0.3">
      <c r="A13" s="54" t="s">
        <v>112</v>
      </c>
      <c r="B13" s="54" t="s">
        <v>128</v>
      </c>
      <c r="C13" s="54" t="s">
        <v>129</v>
      </c>
      <c r="D13" s="54" t="s">
        <v>105</v>
      </c>
      <c r="E13" s="54" t="s">
        <v>108</v>
      </c>
      <c r="F13" s="63" t="s">
        <v>109</v>
      </c>
      <c r="G13" s="55" t="s">
        <v>113</v>
      </c>
      <c r="H13" s="54" t="s">
        <v>114</v>
      </c>
      <c r="I13" s="54" t="s">
        <v>115</v>
      </c>
      <c r="J13" s="54" t="s">
        <v>116</v>
      </c>
      <c r="K13" s="54" t="s">
        <v>174</v>
      </c>
      <c r="L13" s="72" t="s">
        <v>175</v>
      </c>
      <c r="N13" s="61">
        <v>45413</v>
      </c>
      <c r="O13" s="62">
        <v>8</v>
      </c>
      <c r="P13" s="61">
        <v>45566</v>
      </c>
      <c r="Q13" s="62">
        <v>3</v>
      </c>
      <c r="R13" s="62"/>
      <c r="S13" s="62"/>
    </row>
    <row r="14" spans="1:23" ht="18.600000000000001" customHeight="1" thickTop="1" thickBot="1" x14ac:dyDescent="0.3">
      <c r="A14" s="41"/>
      <c r="B14" s="56" t="str">
        <f t="shared" ref="B14:B17" si="3">IF(A14=$U$19,$V$19,IF(A14=$U$20,$V$20,IF(A14=$U$21,$V$21,IF(A14=$U$22,$V$22,IF(A14=$U$23,$V$23,IF(A14=$W$19,$X$19,IF(A14=$W$20,$X$20,IF(A14=$W$21,$X$21,IF(A14=$W$22,$X$22,IF(A14=$W$23,$X$23,IF(A14=$Y$19,$Z$19,IF(A14=$Y$20,$Z$20," "))))))))))))</f>
        <v xml:space="preserve"> </v>
      </c>
      <c r="C14" s="56" t="str">
        <f t="shared" ref="C14:C17" si="4">IF(A14=$N$19,$O$19,IF(A14=$N$20,$O$20,IF(A14=$N$21,$O$21,IF(A14=$N$22,$O$22,IF(A14=$N$23,$O$23,IF(A14=$P$19,$Q$19,IF(A14=$P$20,$Q$20,IF(A14=$P$21,$Q$21,IF(A14=$P$22,$Q$22,IF(A14=$P$23,$Q$23,IF(A14=$R$19,$S$19,IF(A14=$R$20,$S$20," "))))))))))))</f>
        <v xml:space="preserve"> </v>
      </c>
      <c r="D14" s="42"/>
      <c r="E14" s="43"/>
      <c r="F14" s="44"/>
      <c r="G14" s="45"/>
      <c r="H14" s="43"/>
      <c r="I14" s="43"/>
      <c r="J14" s="57">
        <f>IFERROR(($H14-$I14/9.5)," ")</f>
        <v>0</v>
      </c>
      <c r="K14" s="57" t="str">
        <f>IFERROR(($F14*$B14*$D14+ROUND($J14,2)*$C14*$D14)," ")</f>
        <v xml:space="preserve"> </v>
      </c>
      <c r="L14" s="57" t="str">
        <f>IFERROR(((($B14+$C14)*$D14*$Q$4+$K14))," ")</f>
        <v xml:space="preserve"> </v>
      </c>
    </row>
    <row r="15" spans="1:23" ht="18.600000000000001" customHeight="1" thickTop="1" thickBot="1" x14ac:dyDescent="0.4">
      <c r="A15" s="41"/>
      <c r="B15" s="56" t="str">
        <f t="shared" si="3"/>
        <v xml:space="preserve"> </v>
      </c>
      <c r="C15" s="56" t="str">
        <f t="shared" si="4"/>
        <v xml:space="preserve"> </v>
      </c>
      <c r="D15" s="42"/>
      <c r="E15" s="43"/>
      <c r="F15" s="44"/>
      <c r="G15" s="45"/>
      <c r="H15" s="43"/>
      <c r="I15" s="43"/>
      <c r="J15" s="57">
        <f t="shared" ref="J15:J17" si="5">IFERROR(($H15-$I15/9.5)," ")</f>
        <v>0</v>
      </c>
      <c r="K15" s="57" t="str">
        <f t="shared" ref="K15:K17" si="6">IFERROR(($F15*$B15*$D15+ROUND($J15,2)*$C15*$D15)," ")</f>
        <v xml:space="preserve"> </v>
      </c>
      <c r="L15" s="57" t="str">
        <f t="shared" ref="L15:L17" si="7">IFERROR(((($B15+$C15)*$D15*$Q$4+$K15))," ")</f>
        <v xml:space="preserve"> </v>
      </c>
    </row>
    <row r="16" spans="1:23" ht="18.600000000000001" customHeight="1" thickTop="1" thickBot="1" x14ac:dyDescent="0.4">
      <c r="A16" s="41"/>
      <c r="B16" s="56" t="str">
        <f t="shared" si="3"/>
        <v xml:space="preserve"> </v>
      </c>
      <c r="C16" s="56" t="str">
        <f t="shared" si="4"/>
        <v xml:space="preserve"> </v>
      </c>
      <c r="D16" s="42"/>
      <c r="E16" s="43"/>
      <c r="F16" s="44"/>
      <c r="G16" s="45"/>
      <c r="H16" s="43"/>
      <c r="I16" s="43"/>
      <c r="J16" s="57">
        <f t="shared" si="5"/>
        <v>0</v>
      </c>
      <c r="K16" s="57" t="str">
        <f t="shared" si="6"/>
        <v xml:space="preserve"> </v>
      </c>
      <c r="L16" s="57" t="str">
        <f t="shared" si="7"/>
        <v xml:space="preserve"> </v>
      </c>
    </row>
    <row r="17" spans="1:26" ht="18.600000000000001" customHeight="1" thickTop="1" thickBot="1" x14ac:dyDescent="0.4">
      <c r="A17" s="41"/>
      <c r="B17" s="56" t="str">
        <f t="shared" si="3"/>
        <v xml:space="preserve"> </v>
      </c>
      <c r="C17" s="56" t="str">
        <f t="shared" si="4"/>
        <v xml:space="preserve"> </v>
      </c>
      <c r="D17" s="42"/>
      <c r="E17" s="43"/>
      <c r="F17" s="44"/>
      <c r="G17" s="45"/>
      <c r="H17" s="43"/>
      <c r="I17" s="43"/>
      <c r="J17" s="57">
        <f t="shared" si="5"/>
        <v>0</v>
      </c>
      <c r="K17" s="57" t="str">
        <f t="shared" si="6"/>
        <v xml:space="preserve"> </v>
      </c>
      <c r="L17" s="57" t="str">
        <f t="shared" si="7"/>
        <v xml:space="preserve"> </v>
      </c>
    </row>
    <row r="18" spans="1:26" ht="18.600000000000001" customHeight="1" thickTop="1" thickBot="1" x14ac:dyDescent="0.4">
      <c r="A18" s="64"/>
      <c r="B18" s="64"/>
      <c r="C18" s="64"/>
      <c r="D18" s="64"/>
      <c r="E18" s="64"/>
      <c r="F18" s="64"/>
      <c r="G18" s="64"/>
      <c r="H18" s="64"/>
      <c r="I18" s="65"/>
      <c r="J18" s="65"/>
      <c r="K18" s="65"/>
      <c r="L18" s="65"/>
      <c r="N18" s="112" t="s">
        <v>171</v>
      </c>
      <c r="O18" s="112"/>
      <c r="P18" s="112"/>
      <c r="Q18" s="112"/>
      <c r="R18" s="112"/>
      <c r="S18" s="112"/>
      <c r="T18" s="48"/>
      <c r="U18" s="101" t="s">
        <v>172</v>
      </c>
      <c r="V18" s="101"/>
      <c r="W18" s="101"/>
      <c r="X18" s="101"/>
      <c r="Y18" s="101"/>
      <c r="Z18" s="101"/>
    </row>
    <row r="19" spans="1:26" ht="57.95" customHeight="1" thickTop="1" thickBot="1" x14ac:dyDescent="0.4">
      <c r="A19" s="51" t="s">
        <v>162</v>
      </c>
      <c r="B19" s="106" t="s">
        <v>170</v>
      </c>
      <c r="C19" s="107"/>
      <c r="D19" s="107"/>
      <c r="E19" s="107"/>
      <c r="F19" s="107"/>
      <c r="G19" s="107"/>
      <c r="H19" s="107"/>
      <c r="I19" s="107"/>
      <c r="J19" s="107"/>
      <c r="K19" s="107"/>
      <c r="L19" s="107"/>
      <c r="M19" s="108"/>
      <c r="N19" s="61">
        <v>44927</v>
      </c>
      <c r="O19" s="62">
        <v>12</v>
      </c>
      <c r="P19" s="61">
        <v>45078</v>
      </c>
      <c r="Q19" s="62">
        <v>7</v>
      </c>
      <c r="R19" s="61">
        <v>45231</v>
      </c>
      <c r="S19" s="62">
        <v>2</v>
      </c>
      <c r="U19" s="61">
        <v>44927</v>
      </c>
      <c r="V19" s="62">
        <v>0</v>
      </c>
      <c r="W19" s="61">
        <v>45078</v>
      </c>
      <c r="X19" s="62">
        <v>5</v>
      </c>
      <c r="Y19" s="61">
        <v>45231</v>
      </c>
      <c r="Z19" s="62">
        <v>10</v>
      </c>
    </row>
    <row r="20" spans="1:26" ht="57.95" customHeight="1" thickTop="1" thickBot="1" x14ac:dyDescent="0.3">
      <c r="A20" s="54" t="s">
        <v>117</v>
      </c>
      <c r="B20" s="54" t="s">
        <v>129</v>
      </c>
      <c r="C20" s="54" t="s">
        <v>130</v>
      </c>
      <c r="D20" s="54" t="s">
        <v>105</v>
      </c>
      <c r="E20" s="54" t="s">
        <v>113</v>
      </c>
      <c r="F20" s="63" t="s">
        <v>114</v>
      </c>
      <c r="G20" s="55" t="s">
        <v>118</v>
      </c>
      <c r="H20" s="54" t="s">
        <v>119</v>
      </c>
      <c r="I20" s="54" t="s">
        <v>115</v>
      </c>
      <c r="J20" s="54" t="s">
        <v>116</v>
      </c>
      <c r="K20" s="54" t="s">
        <v>120</v>
      </c>
      <c r="L20" s="54" t="s">
        <v>174</v>
      </c>
      <c r="M20" s="73" t="s">
        <v>175</v>
      </c>
      <c r="N20" s="61">
        <v>44958</v>
      </c>
      <c r="O20" s="62">
        <v>11</v>
      </c>
      <c r="P20" s="61">
        <v>45108</v>
      </c>
      <c r="Q20" s="62">
        <v>6</v>
      </c>
      <c r="R20" s="61">
        <v>45261</v>
      </c>
      <c r="S20" s="62">
        <v>1</v>
      </c>
      <c r="U20" s="61">
        <v>44958</v>
      </c>
      <c r="V20" s="62">
        <v>1</v>
      </c>
      <c r="W20" s="61">
        <v>45108</v>
      </c>
      <c r="X20" s="62">
        <v>6</v>
      </c>
      <c r="Y20" s="61">
        <v>45261</v>
      </c>
      <c r="Z20" s="62">
        <v>11</v>
      </c>
    </row>
    <row r="21" spans="1:26" ht="18.600000000000001" customHeight="1" thickTop="1" thickBot="1" x14ac:dyDescent="0.4">
      <c r="A21" s="41"/>
      <c r="B21" s="56" t="str">
        <f t="shared" ref="B21:B23" si="8">IF(A21=$U$29,$V$29,IF(A21=$U$30,$V$30,IF(A21=$U$31,$V$31,IF(A21=$U$32,$V$32,IF(A21=$U$33,$V$33,IF(A21=$W$29,$X$29,IF(A21=$W$30,$X$30,IF(A21=$W$31,$X$31,IF(A21=$W$32,$X$32,IF(A21=$W$33,$X$33,IF(A21=$Y$29,$Z$29,IF(A21=$Y$30,$Z$30," "))))))))))))</f>
        <v xml:space="preserve"> </v>
      </c>
      <c r="C21" s="56" t="str">
        <f t="shared" ref="C21:C23" si="9">IF(A21=$N$29,$O$29,IF(A21=$N$30,$O$30,IF(A21=$N$31,$O$31,IF(A21=$N$32,$O$32,IF(A21=$N$33,$O$33,IF(A21=$P$29,$Q$29,IF(A21=$P$30,$Q$30,IF(A21=$P$31,$Q$31,IF(A21=$P$32,$Q$32,IF(A21=$P$33,$Q$33,IF(A21=$R$29,$S$29,IF(A21=$R$30,$S$30," "))))))))))))</f>
        <v xml:space="preserve"> </v>
      </c>
      <c r="D21" s="42"/>
      <c r="E21" s="43"/>
      <c r="F21" s="44"/>
      <c r="G21" s="45"/>
      <c r="H21" s="43"/>
      <c r="I21" s="43"/>
      <c r="J21" s="57">
        <f>IFERROR(($F21-$I21/9.5)," ")</f>
        <v>0</v>
      </c>
      <c r="K21" s="66">
        <f>IFERROR(($H21-$I21/9.5)," ")</f>
        <v>0</v>
      </c>
      <c r="L21" s="57" t="str">
        <f>IFERROR((ROUND($J21,2)*$B21*$D21+ROUND($K21,2)*$C21*$D21)," ")</f>
        <v xml:space="preserve"> </v>
      </c>
      <c r="M21" s="57" t="str">
        <f>IFERROR(((($B21+$C21)*$D21*$Q$4+$L21))," ")</f>
        <v xml:space="preserve"> </v>
      </c>
      <c r="N21" s="61">
        <v>44986</v>
      </c>
      <c r="O21" s="62">
        <v>10</v>
      </c>
      <c r="P21" s="61">
        <v>45139</v>
      </c>
      <c r="Q21" s="62">
        <v>5</v>
      </c>
      <c r="R21" s="62"/>
      <c r="S21" s="62"/>
      <c r="U21" s="61">
        <v>44986</v>
      </c>
      <c r="V21" s="62">
        <v>2</v>
      </c>
      <c r="W21" s="61">
        <v>45139</v>
      </c>
      <c r="X21" s="62">
        <v>7</v>
      </c>
      <c r="Y21" s="62"/>
      <c r="Z21" s="62"/>
    </row>
    <row r="22" spans="1:26" ht="18.600000000000001" customHeight="1" thickTop="1" thickBot="1" x14ac:dyDescent="0.3">
      <c r="A22" s="41"/>
      <c r="B22" s="56" t="str">
        <f t="shared" si="8"/>
        <v xml:space="preserve"> </v>
      </c>
      <c r="C22" s="56" t="str">
        <f t="shared" si="9"/>
        <v xml:space="preserve"> </v>
      </c>
      <c r="D22" s="42"/>
      <c r="E22" s="43"/>
      <c r="F22" s="44"/>
      <c r="G22" s="45"/>
      <c r="H22" s="43"/>
      <c r="I22" s="43"/>
      <c r="J22" s="57">
        <f t="shared" ref="J22:J23" si="10">IFERROR(($F22-$I22/9.5)," ")</f>
        <v>0</v>
      </c>
      <c r="K22" s="66">
        <f t="shared" ref="K22:K23" si="11">IFERROR(($H22-$I22/9.5)," ")</f>
        <v>0</v>
      </c>
      <c r="L22" s="57" t="str">
        <f t="shared" ref="L22:L23" si="12">IFERROR((ROUND($J22,2)*$B22*$D22+ROUND($K22,2)*$C22*$D22)," ")</f>
        <v xml:space="preserve"> </v>
      </c>
      <c r="M22" s="57" t="str">
        <f t="shared" ref="M22:M23" si="13">IFERROR(((($B22+$C22)*$D22*$Q$4+$L22))," ")</f>
        <v xml:space="preserve"> </v>
      </c>
      <c r="N22" s="61">
        <v>45017</v>
      </c>
      <c r="O22" s="62">
        <v>9</v>
      </c>
      <c r="P22" s="61">
        <v>45170</v>
      </c>
      <c r="Q22" s="62">
        <v>4</v>
      </c>
      <c r="R22" s="62"/>
      <c r="S22" s="62"/>
      <c r="U22" s="61">
        <v>45017</v>
      </c>
      <c r="V22" s="62">
        <v>3</v>
      </c>
      <c r="W22" s="61">
        <v>45170</v>
      </c>
      <c r="X22" s="62">
        <v>8</v>
      </c>
      <c r="Y22" s="62"/>
      <c r="Z22" s="62"/>
    </row>
    <row r="23" spans="1:26" ht="18.600000000000001" customHeight="1" thickTop="1" thickBot="1" x14ac:dyDescent="0.3">
      <c r="A23" s="41"/>
      <c r="B23" s="56" t="str">
        <f t="shared" si="8"/>
        <v xml:space="preserve"> </v>
      </c>
      <c r="C23" s="56" t="str">
        <f t="shared" si="9"/>
        <v xml:space="preserve"> </v>
      </c>
      <c r="D23" s="42"/>
      <c r="E23" s="43"/>
      <c r="F23" s="44"/>
      <c r="G23" s="45"/>
      <c r="H23" s="43"/>
      <c r="I23" s="43"/>
      <c r="J23" s="57">
        <f t="shared" si="10"/>
        <v>0</v>
      </c>
      <c r="K23" s="66">
        <f t="shared" si="11"/>
        <v>0</v>
      </c>
      <c r="L23" s="57" t="str">
        <f t="shared" si="12"/>
        <v xml:space="preserve"> </v>
      </c>
      <c r="M23" s="57" t="str">
        <f t="shared" si="13"/>
        <v xml:space="preserve"> </v>
      </c>
      <c r="N23" s="61">
        <v>45047</v>
      </c>
      <c r="O23" s="62">
        <v>8</v>
      </c>
      <c r="P23" s="61">
        <v>45200</v>
      </c>
      <c r="Q23" s="62">
        <v>3</v>
      </c>
      <c r="R23" s="62"/>
      <c r="S23" s="62"/>
      <c r="U23" s="61">
        <v>45047</v>
      </c>
      <c r="V23" s="62">
        <v>4</v>
      </c>
      <c r="W23" s="61">
        <v>45200</v>
      </c>
      <c r="X23" s="62">
        <v>9</v>
      </c>
      <c r="Y23" s="62"/>
      <c r="Z23" s="62"/>
    </row>
    <row r="24" spans="1:26" ht="18.600000000000001" customHeight="1" thickTop="1" thickBot="1" x14ac:dyDescent="0.3">
      <c r="N24" s="65"/>
      <c r="O24" s="65"/>
      <c r="P24" s="65"/>
      <c r="Q24" s="65"/>
      <c r="R24" s="65"/>
      <c r="S24" s="65"/>
      <c r="T24" s="65"/>
      <c r="U24" s="65"/>
      <c r="V24" s="65"/>
      <c r="W24" s="65"/>
      <c r="X24" s="65"/>
      <c r="Y24" s="65"/>
      <c r="Z24" s="65"/>
    </row>
    <row r="25" spans="1:26" ht="57.95" customHeight="1" thickTop="1" thickBot="1" x14ac:dyDescent="0.3">
      <c r="A25" s="51" t="s">
        <v>167</v>
      </c>
      <c r="B25" s="106" t="s">
        <v>168</v>
      </c>
      <c r="C25" s="107"/>
      <c r="D25" s="107"/>
      <c r="E25" s="107"/>
      <c r="F25" s="107"/>
      <c r="G25" s="107"/>
      <c r="H25" s="107"/>
      <c r="I25" s="108"/>
      <c r="N25" s="65"/>
      <c r="O25" s="65"/>
      <c r="P25" s="65"/>
      <c r="Q25" s="65"/>
      <c r="R25" s="65"/>
      <c r="S25" s="65"/>
      <c r="T25" s="65"/>
      <c r="U25" s="65"/>
      <c r="V25" s="65"/>
      <c r="W25" s="65"/>
      <c r="X25" s="65"/>
      <c r="Y25" s="65"/>
      <c r="Z25" s="65"/>
    </row>
    <row r="26" spans="1:26" ht="57.95" customHeight="1" thickTop="1" thickBot="1" x14ac:dyDescent="0.3">
      <c r="A26" s="54" t="s">
        <v>151</v>
      </c>
      <c r="B26" s="55" t="s">
        <v>159</v>
      </c>
      <c r="C26" s="54" t="s">
        <v>105</v>
      </c>
      <c r="D26" s="54" t="s">
        <v>118</v>
      </c>
      <c r="E26" s="54" t="s">
        <v>119</v>
      </c>
      <c r="F26" s="54" t="s">
        <v>115</v>
      </c>
      <c r="G26" s="54" t="s">
        <v>120</v>
      </c>
      <c r="H26" s="54" t="s">
        <v>174</v>
      </c>
      <c r="I26" s="54" t="s">
        <v>175</v>
      </c>
    </row>
    <row r="27" spans="1:26" ht="18.600000000000001" customHeight="1" thickTop="1" thickBot="1" x14ac:dyDescent="0.3">
      <c r="A27" s="41"/>
      <c r="B27" s="56" t="str">
        <f>IF(A27=$P$39,$Q$39,IF(A27=$P$40,$Q$40,IF(A27=$P$41,$Q$41,IF(A27=$P$42,$Q$42,IF(A27=$P$43,$Q$43,IF(A27=$R$39,$S$39,IF(A27=$R$40,$S$40,IF(A27=$R$41,$S$41,IF(A27=$R$42,$S$42,IF(A27=$R$43,$S$43,IF(A27=$T$39,$U$39,IF(A27=$T$40,$U$40," "))))))))))))</f>
        <v xml:space="preserve"> </v>
      </c>
      <c r="C27" s="75"/>
      <c r="D27" s="43"/>
      <c r="E27" s="43"/>
      <c r="F27" s="43"/>
      <c r="G27" s="57">
        <f>IFERROR(($E27-$F27/9.5)," ")</f>
        <v>0</v>
      </c>
      <c r="H27" s="57" t="str">
        <f>IFERROR((ROUND($G27,2)*$B27*$C27)," ")</f>
        <v xml:space="preserve"> </v>
      </c>
      <c r="I27" s="57" t="str">
        <f>IFERROR(($Q$4*$B27*$C27+$H27)," ")</f>
        <v xml:space="preserve"> </v>
      </c>
    </row>
    <row r="28" spans="1:26" ht="18.600000000000001" customHeight="1" thickTop="1" thickBot="1" x14ac:dyDescent="0.3">
      <c r="A28" s="41"/>
      <c r="B28" s="56" t="str">
        <f t="shared" ref="B28:B29" si="14">IF(A28=$P$39,$Q$39,IF(A28=$P$40,$Q$40,IF(A28=$P$41,$Q$41,IF(A28=$P$42,$Q$42,IF(A28=$P$43,$Q$43,IF(A28=$R$39,$S$39,IF(A28=$R$40,$S$40,IF(A28=$R$41,$S$41,IF(A28=$R$42,$S$42,IF(A28=$R$43,$S$43,IF(A28=$T$39,$U$39,IF(A28=$T$40,$U$40," "))))))))))))</f>
        <v xml:space="preserve"> </v>
      </c>
      <c r="C28" s="75"/>
      <c r="D28" s="43"/>
      <c r="E28" s="43"/>
      <c r="F28" s="43"/>
      <c r="G28" s="57">
        <f t="shared" ref="G28:G29" si="15">IFERROR(($E28-$F28/9.5)," ")</f>
        <v>0</v>
      </c>
      <c r="H28" s="57" t="str">
        <f t="shared" ref="H28:H29" si="16">IFERROR((ROUND($G28,2)*$B28*$C28)," ")</f>
        <v xml:space="preserve"> </v>
      </c>
      <c r="I28" s="57" t="str">
        <f t="shared" ref="I28:I29" si="17">IFERROR(($Q$4*$B28*$C28+$H28)," ")</f>
        <v xml:space="preserve"> </v>
      </c>
      <c r="N28" s="111" t="s">
        <v>166</v>
      </c>
      <c r="O28" s="111"/>
      <c r="P28" s="111"/>
      <c r="Q28" s="111"/>
      <c r="R28" s="111"/>
      <c r="S28" s="111"/>
      <c r="T28" s="59"/>
      <c r="U28" s="102" t="s">
        <v>169</v>
      </c>
      <c r="V28" s="102"/>
      <c r="W28" s="102"/>
      <c r="X28" s="102"/>
      <c r="Y28" s="102"/>
      <c r="Z28" s="102"/>
    </row>
    <row r="29" spans="1:26" ht="18.600000000000001" customHeight="1" thickTop="1" thickBot="1" x14ac:dyDescent="0.3">
      <c r="A29" s="41"/>
      <c r="B29" s="56" t="str">
        <f t="shared" si="14"/>
        <v xml:space="preserve"> </v>
      </c>
      <c r="C29" s="75"/>
      <c r="D29" s="43"/>
      <c r="E29" s="43"/>
      <c r="F29" s="43"/>
      <c r="G29" s="57">
        <f t="shared" si="15"/>
        <v>0</v>
      </c>
      <c r="H29" s="57" t="str">
        <f t="shared" si="16"/>
        <v xml:space="preserve"> </v>
      </c>
      <c r="I29" s="57" t="str">
        <f t="shared" si="17"/>
        <v xml:space="preserve"> </v>
      </c>
      <c r="N29" s="61">
        <v>44562</v>
      </c>
      <c r="O29" s="62">
        <v>12</v>
      </c>
      <c r="P29" s="61">
        <v>44713</v>
      </c>
      <c r="Q29" s="62">
        <v>7</v>
      </c>
      <c r="R29" s="61">
        <v>44866</v>
      </c>
      <c r="S29" s="62">
        <v>2</v>
      </c>
      <c r="U29" s="61">
        <v>44562</v>
      </c>
      <c r="V29" s="62">
        <v>0</v>
      </c>
      <c r="W29" s="61">
        <v>44713</v>
      </c>
      <c r="X29" s="62">
        <v>5</v>
      </c>
      <c r="Y29" s="61">
        <v>44866</v>
      </c>
      <c r="Z29" s="62">
        <v>10</v>
      </c>
    </row>
    <row r="30" spans="1:26" ht="18.600000000000001" customHeight="1" thickTop="1" thickBot="1" x14ac:dyDescent="0.3">
      <c r="B30" s="74"/>
      <c r="C30" s="74"/>
      <c r="D30" s="74"/>
      <c r="N30" s="61">
        <v>44593</v>
      </c>
      <c r="O30" s="62">
        <v>11</v>
      </c>
      <c r="P30" s="61">
        <v>44743</v>
      </c>
      <c r="Q30" s="62">
        <v>6</v>
      </c>
      <c r="R30" s="61">
        <v>44896</v>
      </c>
      <c r="S30" s="62">
        <v>1</v>
      </c>
      <c r="U30" s="61">
        <v>44593</v>
      </c>
      <c r="V30" s="62">
        <v>1</v>
      </c>
      <c r="W30" s="61">
        <v>44743</v>
      </c>
      <c r="X30" s="62">
        <v>6</v>
      </c>
      <c r="Y30" s="61">
        <v>44896</v>
      </c>
      <c r="Z30" s="62">
        <v>11</v>
      </c>
    </row>
    <row r="31" spans="1:26" ht="18.95" customHeight="1" thickTop="1" x14ac:dyDescent="0.25">
      <c r="A31" s="103" t="s">
        <v>121</v>
      </c>
      <c r="B31" s="113"/>
      <c r="C31" s="114"/>
      <c r="D31" s="114"/>
      <c r="E31" s="114"/>
      <c r="F31" s="114"/>
      <c r="G31" s="114"/>
      <c r="H31" s="114"/>
      <c r="I31" s="114"/>
      <c r="J31" s="114"/>
      <c r="K31" s="114"/>
      <c r="L31" s="114"/>
      <c r="M31" s="115"/>
      <c r="N31" s="61">
        <v>44621</v>
      </c>
      <c r="O31" s="62">
        <v>10</v>
      </c>
      <c r="P31" s="61">
        <v>44774</v>
      </c>
      <c r="Q31" s="62">
        <v>5</v>
      </c>
      <c r="R31" s="62"/>
      <c r="S31" s="62"/>
      <c r="U31" s="61">
        <v>44621</v>
      </c>
      <c r="V31" s="62">
        <v>2</v>
      </c>
      <c r="W31" s="61">
        <v>44774</v>
      </c>
      <c r="X31" s="62">
        <v>7</v>
      </c>
      <c r="Y31" s="62"/>
      <c r="Z31" s="62"/>
    </row>
    <row r="32" spans="1:26" ht="18.95" customHeight="1" thickBot="1" x14ac:dyDescent="0.3">
      <c r="A32" s="104"/>
      <c r="B32" s="116"/>
      <c r="C32" s="117"/>
      <c r="D32" s="117"/>
      <c r="E32" s="117"/>
      <c r="F32" s="117"/>
      <c r="G32" s="117"/>
      <c r="H32" s="117"/>
      <c r="I32" s="117"/>
      <c r="J32" s="117"/>
      <c r="K32" s="117"/>
      <c r="L32" s="117"/>
      <c r="M32" s="118"/>
      <c r="N32" s="61">
        <v>44652</v>
      </c>
      <c r="O32" s="62">
        <v>9</v>
      </c>
      <c r="P32" s="61">
        <v>44805</v>
      </c>
      <c r="Q32" s="62">
        <v>4</v>
      </c>
      <c r="R32" s="62"/>
      <c r="S32" s="62"/>
      <c r="U32" s="61">
        <v>44652</v>
      </c>
      <c r="V32" s="62">
        <v>3</v>
      </c>
      <c r="W32" s="61">
        <v>44805</v>
      </c>
      <c r="X32" s="62">
        <v>8</v>
      </c>
      <c r="Y32" s="62"/>
      <c r="Z32" s="62"/>
    </row>
    <row r="33" spans="14:26" ht="18.95" customHeight="1" thickTop="1" x14ac:dyDescent="0.25">
      <c r="N33" s="61">
        <v>44682</v>
      </c>
      <c r="O33" s="62">
        <v>8</v>
      </c>
      <c r="P33" s="61">
        <v>44835</v>
      </c>
      <c r="Q33" s="62">
        <v>3</v>
      </c>
      <c r="R33" s="62"/>
      <c r="S33" s="62"/>
      <c r="U33" s="61">
        <v>44682</v>
      </c>
      <c r="V33" s="62">
        <v>4</v>
      </c>
      <c r="W33" s="61">
        <v>44835</v>
      </c>
      <c r="X33" s="62">
        <v>9</v>
      </c>
      <c r="Y33" s="62"/>
      <c r="Z33" s="62"/>
    </row>
    <row r="34" spans="14:26" ht="18.600000000000001" customHeight="1" x14ac:dyDescent="0.25"/>
    <row r="35" spans="14:26" ht="18.95" customHeight="1" x14ac:dyDescent="0.25"/>
    <row r="36" spans="14:26" ht="18.95" customHeight="1" x14ac:dyDescent="0.25"/>
    <row r="37" spans="14:26" ht="18.95" customHeight="1" x14ac:dyDescent="0.25"/>
    <row r="38" spans="14:26" ht="18.95" customHeight="1" x14ac:dyDescent="0.25">
      <c r="P38" s="100" t="s">
        <v>166</v>
      </c>
      <c r="Q38" s="100"/>
      <c r="R38" s="100"/>
      <c r="S38" s="100"/>
      <c r="T38" s="100"/>
      <c r="U38" s="100"/>
    </row>
    <row r="39" spans="14:26" ht="18.95" customHeight="1" x14ac:dyDescent="0.25">
      <c r="P39" s="61">
        <v>44197</v>
      </c>
      <c r="Q39" s="62">
        <v>0</v>
      </c>
      <c r="R39" s="61">
        <v>44348</v>
      </c>
      <c r="S39" s="62">
        <v>5</v>
      </c>
      <c r="T39" s="61">
        <v>44501</v>
      </c>
      <c r="U39" s="62">
        <v>10</v>
      </c>
    </row>
    <row r="40" spans="14:26" ht="18.95" customHeight="1" x14ac:dyDescent="0.25">
      <c r="P40" s="61">
        <v>44228</v>
      </c>
      <c r="Q40" s="62">
        <v>1</v>
      </c>
      <c r="R40" s="61">
        <v>44378</v>
      </c>
      <c r="S40" s="62">
        <v>6</v>
      </c>
      <c r="T40" s="61">
        <v>44531</v>
      </c>
      <c r="U40" s="62">
        <v>11</v>
      </c>
    </row>
    <row r="41" spans="14:26" ht="18.95" customHeight="1" x14ac:dyDescent="0.25">
      <c r="P41" s="61">
        <v>44256</v>
      </c>
      <c r="Q41" s="62">
        <v>2</v>
      </c>
      <c r="R41" s="61">
        <v>44409</v>
      </c>
      <c r="S41" s="62">
        <v>7</v>
      </c>
      <c r="T41" s="62"/>
      <c r="U41" s="62"/>
    </row>
    <row r="42" spans="14:26" ht="18.95" customHeight="1" x14ac:dyDescent="0.25">
      <c r="P42" s="61">
        <v>44287</v>
      </c>
      <c r="Q42" s="62">
        <v>3</v>
      </c>
      <c r="R42" s="61">
        <v>44440</v>
      </c>
      <c r="S42" s="62">
        <v>8</v>
      </c>
      <c r="T42" s="62"/>
      <c r="U42" s="62"/>
    </row>
    <row r="43" spans="14:26" ht="18.95" customHeight="1" x14ac:dyDescent="0.25">
      <c r="P43" s="61">
        <v>44317</v>
      </c>
      <c r="Q43" s="62">
        <v>4</v>
      </c>
      <c r="R43" s="61">
        <v>44470</v>
      </c>
      <c r="S43" s="62">
        <v>9</v>
      </c>
      <c r="T43" s="62"/>
      <c r="U43" s="62"/>
    </row>
    <row r="44" spans="14:26" ht="14.45" customHeight="1" x14ac:dyDescent="0.25"/>
  </sheetData>
  <sheetProtection sheet="1" objects="1" scenarios="1"/>
  <mergeCells count="21">
    <mergeCell ref="P38:U38"/>
    <mergeCell ref="U18:Z18"/>
    <mergeCell ref="U28:Z28"/>
    <mergeCell ref="A31:A32"/>
    <mergeCell ref="N4:P4"/>
    <mergeCell ref="B5:G5"/>
    <mergeCell ref="J7:K7"/>
    <mergeCell ref="J8:K8"/>
    <mergeCell ref="N8:S8"/>
    <mergeCell ref="N28:S28"/>
    <mergeCell ref="N18:S18"/>
    <mergeCell ref="B25:I25"/>
    <mergeCell ref="B19:M19"/>
    <mergeCell ref="B12:L12"/>
    <mergeCell ref="B31:M32"/>
    <mergeCell ref="A1:B1"/>
    <mergeCell ref="C1:E1"/>
    <mergeCell ref="A2:B2"/>
    <mergeCell ref="C2:H2"/>
    <mergeCell ref="A3:B3"/>
    <mergeCell ref="C3:H3"/>
  </mergeCells>
  <dataValidations count="20">
    <dataValidation type="list" errorStyle="information" allowBlank="1" showInputMessage="1" showErrorMessage="1" errorTitle="Falscher Ausbildungsbeginn" error="Bitte wählen Sie einen vorgegebenen Ausbildungsbeginn aus." promptTitle="Ausbildungsbeginn 2024" prompt="Bitte geben Sie den geplanten Ausbildungsbeginn in 2024 an._x000a_" sqref="A7:A10">
      <formula1>$T$2:$T$5</formula1>
    </dataValidation>
    <dataValidation type="list" errorStyle="information" allowBlank="1" showInputMessage="1" showErrorMessage="1" errorTitle="Falscher Ausbildungsbeginn" error="Bitte wählen Sie einen vorgegebenen Ausbildungsbeginn aus." promptTitle="Ausbildungsbeginn 2023" prompt="Bitte geben Sie den geplanten oder bereits realisierten Ausbildungsbeginn in 2023 an_x000a_" sqref="A14:A17">
      <formula1>$U$2:$U$5</formula1>
    </dataValidation>
    <dataValidation type="list" errorStyle="information" allowBlank="1" showInputMessage="1" showErrorMessage="1" errorTitle="Falscher Ausbildungsbeginn" error="Bitte wählen Sie einen vorgegebenen Ausbildungsbeginn aus." promptTitle="Ausbildungsbeginn 2022" prompt="Bitte geben Sie den Ausbildungsbeginn in 2022 an_x000a_" sqref="A21:A23">
      <formula1>$V$2:$V$4</formula1>
    </dataValidation>
    <dataValidation type="list" errorStyle="information" allowBlank="1" showInputMessage="1" showErrorMessage="1" errorTitle="Falscher Ausbildungsbeginn" error="Bitte wählen Sie einen vorgegebenen Ausbildungsbeginn aus." promptTitle="Ausbildungsbeginn 2021" prompt="Bitte geben Sie den Ausbildungsbeginn in 2021 an_x000a_" sqref="A27:A29">
      <formula1>$W$2:$W$4</formula1>
    </dataValidation>
    <dataValidation allowBlank="1" showInputMessage="1" showErrorMessage="1" prompt="Die Anzahl der Ausbildungsmonate wird automatisch berechnet._x000a_" sqref="B7:B10 B14:C17 B21:C23 B27:B29"/>
    <dataValidation allowBlank="1" showInputMessage="1" showErrorMessage="1" prompt="Geben Sie bitte die Anzahl der Auszubildenden ein, die zum geplanten Ausbildungsbeginn eingestellt werden sollen._x000a_" sqref="C7:C10"/>
    <dataValidation allowBlank="1" showInputMessage="1" showErrorMessage="1" prompt="Geben Sie bitte die Anzahl der Auszubildenden ein, die zum geplanten Ausbildungsbeginn eingestellt werden sollen oder eingestellt wurden._x000a_" sqref="D14:D17"/>
    <dataValidation allowBlank="1" showInputMessage="1" showErrorMessage="1" prompt="Geben Sie bitte die Anzahl der Auszubildenden ein, die zum genannten Ausbildungsbeginn eingestellt wurden._x000a_" sqref="D21:D23 C27:C29"/>
    <dataValidation type="decimal" operator="lessThan" allowBlank="1" showInputMessage="1" showErrorMessage="1" errorTitle="Ungültige Ausbildungsvergütung" error="Bitte geben Sie die Ø monatliche Ausbildungsvergütung für nur eine/n Auszubildende/n an. Für geförderte Auszubildende geben Sie bitte die Ausbildungsvergütung lt. Ausbildungsvertrag an." prompt="Geben Sie bitte die Ø Ausbildungsvergütung für eine/n Auszubildende/n pro Monat ein._x000a_" sqref="D7:D10 E14:E17 E21:E23 D27:D29">
      <formula1>2000</formula1>
    </dataValidation>
    <dataValidation type="custom" allowBlank="1" showInputMessage="1" showErrorMessage="1" errorTitle="falsche Arbeitgeber-Bruttokosten" error="Bitte geben Sie die Ø monatlichen Arbeitgeber-Bruttokosten je Auszubildendem an. Die Arbeitgeber-Bruttokosten sind ca. 25 % höher als die Ausbildungsvergütungen." prompt="Geben Sie bitte die Ø monatlichen Arbeitgeber-Bruttokosten für eine/n Auszubildende/n ein. Die AG-Bruttokosten sind ca. 25 % höher als die Ausbildungsvergütungen. Für geförderte Auszubildende geben Sie bitte die AG-Bruttokosten ohne die Förderung an!_x000a_" sqref="E7:E10 F14:F17 F21:F23 E27:E29">
      <formula1>E7&gt;D7</formula1>
    </dataValidation>
    <dataValidation allowBlank="1" showInputMessage="1" showErrorMessage="1" prompt="Ausbildungskosten ohne Pauschale der Praxisanleitenden_x000a_" sqref="F7:F10 K14:K17 L21:L23 H27:H29"/>
    <dataValidation allowBlank="1" showInputMessage="1" showErrorMessage="1" prompt="Ausbildungskosten mit Pauschale der Praxisanleitenden_x000a_" sqref="G7:G10 L14:L17 M21:M23 I27:I29"/>
    <dataValidation type="custom" allowBlank="1" showInputMessage="1" showErrorMessage="1" errorTitle="zu niedrige Ausbildungsvergütung" error="Bitte geben Sie die monatliche Ausbildungsvergütung im 2. Lehrjahr ein. Diese muss höher als die Ausbildungsvergütung im 1. Lehrjahr sein." prompt="Geben Sie bitte die Ø Ausbildungsvergütung für eine/n Auszubildende/n pro Monat ein._x000a_" sqref="G14:G17">
      <formula1>G14&gt;E14</formula1>
    </dataValidation>
    <dataValidation type="custom" allowBlank="1" showInputMessage="1" showErrorMessage="1" errorTitle="zu niedriges Arbeitgeber-Brutto" error="Bitte geben Sie die monatlichen Arbeitgeber-Bruttokosten im 2. Lehrjahr ein. Diese müssen höher als die Arbeitgeber-Bruttokosten im 1.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H14:H17">
      <formula1>H14&gt;F14</formula1>
    </dataValidation>
    <dataValidation type="decimal" operator="lessThan" allowBlank="1" showInputMessage="1" showErrorMessage="1" errorTitle="ungültiger Wert" error="Bitte geben Sie die Ø monatlichen Arbeitgeber-Bruttokosten für eine Pflegefachkraft an." prompt="Bitte geben Sie die durchschnittlichen monatlichen Arbeitgeber-Bruttokosten einer examinierten Pflegefachkraft ohne Zusatzfunktion und/oder ohne Leitungsfunktion zum Zeitpunkt der Meldung bezogen auf eine Vollkraft an._x000a__x000a_" sqref="I14:I17">
      <formula1>10000</formula1>
    </dataValidation>
    <dataValidation allowBlank="1" showInputMessage="1" showErrorMessage="1" prompt="AG-Brutto Pflegefachkraft / 9,5 - AG-Brutto ab 2. Lehrjahr_x000a_" sqref="J14:J17 J21:K23 G27:G29"/>
    <dataValidation type="custom" allowBlank="1" showInputMessage="1" showErrorMessage="1" errorTitle="zu niedrige Ausbildungsvergütung" error="Bitte geben Sie die monatliche Ausbildungsvergütung im 3. Lehrjahr ein. Diese muss höher als die Ausbildungsvergütung im 2. Lehrjahr sein." prompt="Geben Sie bitte die Ø Ausbildungsvergütung für eine/n Auszubildende/n pro Monat ein._x000a_" sqref="G21:G23">
      <formula1>G21&gt;E21</formula1>
    </dataValidation>
    <dataValidation type="custom" allowBlank="1" showInputMessage="1" showErrorMessage="1" errorTitle="zu niedriges Arbeitgeber-Brutto" error="Bitte geben Sie die monatlichen Arbeitgeber-Bruttokosten im 3. Lehrjahr ein. Diese müssen höher als die Arbeitgeber-Bruttokosten im 2. Lehrjahr sein." prompt="Geben Sie bitte die Ø monatlichen Arbeitgeber-Bruttokosten für eine/n Auszubildende/n ein. Die AG-Bruttokosten sind ca. 25 % höher als die Ausbildungsvergütungen. Für geförderte Auszubildende geben Sie bitte die AG-Bruttokosten ohne die Förderung an!_x000a_" sqref="H21:H23">
      <formula1>H21&gt;F21</formula1>
    </dataValidation>
    <dataValidation type="decimal" operator="lessThan" allowBlank="1" showInputMessage="1" showErrorMessage="1" errorTitle="ungültiger Wert" error="Bitte geben Sie die Ø monatlichen Arbeitgeber-Bruttokosten für eine Pflegefachkraft an." prompt="Bitte geben Sie die durchschnittlichen monatlichen Arbeitgeber-Bruttokosten einer examinierten Pflegefachkraft ohne Zusatzfunktion und/oder ohne Leitungsfunktion zum Zeitpunkt der Meldung bezogen auf eine Vollkraft an._x000a_" sqref="I21:I23">
      <formula1>10000</formula1>
    </dataValidation>
    <dataValidation type="decimal" operator="lessThan" allowBlank="1" showInputMessage="1" showErrorMessage="1" errorTitle="falsche Arbeitgeber-Bruttokosten" error="Bitte geben Sie die Ø monatlichen Arbeitgeber-Bruttokosten je Auszubildendem an. Die Arbeitgeber-Bruttokosten sind ca. 25 % höher als die Ausbildungsvergütungen." prompt="Bitte geben Sie die durchschnittlichen monatlichen Arbeitgeber-Bruttokosten einer examinierten Pflegefachkraft ohne Zusatzfunktion und/oder ohne Leitungsfunktion zum Zeitpunkt der Meldung bezogen auf eine Vollkraft an._x000a_" sqref="F27:F29">
      <formula1>10000</formula1>
    </dataValidation>
  </dataValidations>
  <pageMargins left="0.7" right="0.7" top="0.78740157499999996" bottom="0.78740157499999996" header="0.3" footer="0.3"/>
  <pageSetup paperSize="9" scale="51" fitToHeight="0" orientation="landscape"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37"/>
  <sheetViews>
    <sheetView showGridLines="0" topLeftCell="A7" zoomScaleNormal="100" workbookViewId="0">
      <selection activeCell="E31" sqref="E31:I31"/>
    </sheetView>
  </sheetViews>
  <sheetFormatPr baseColWidth="10" defaultColWidth="11.42578125" defaultRowHeight="15" x14ac:dyDescent="0.25"/>
  <cols>
    <col min="1" max="2" width="11.42578125" style="40"/>
    <col min="3" max="3" width="6.28515625" style="40" customWidth="1"/>
    <col min="4" max="4" width="3.85546875" style="40" customWidth="1"/>
    <col min="5" max="5" width="11.42578125" style="40"/>
    <col min="6" max="6" width="3.7109375" style="40" customWidth="1"/>
    <col min="7" max="8" width="11.42578125" style="40"/>
    <col min="9" max="9" width="24.5703125" style="40" customWidth="1"/>
    <col min="10" max="16384" width="11.42578125" style="40"/>
  </cols>
  <sheetData>
    <row r="1" spans="1:9" ht="15.6" x14ac:dyDescent="0.35">
      <c r="A1" s="6" t="s">
        <v>0</v>
      </c>
      <c r="B1" s="1"/>
      <c r="C1" s="1"/>
      <c r="D1" s="1"/>
      <c r="E1" s="1"/>
      <c r="F1" s="1"/>
      <c r="G1" s="1"/>
      <c r="H1" s="1"/>
      <c r="I1" s="1"/>
    </row>
    <row r="2" spans="1:9" ht="14.45" x14ac:dyDescent="0.35">
      <c r="A2" s="7" t="s">
        <v>48</v>
      </c>
      <c r="B2" s="1"/>
      <c r="C2" s="1"/>
      <c r="D2" s="1"/>
      <c r="E2" s="1"/>
      <c r="F2" s="1"/>
      <c r="G2" s="1"/>
      <c r="H2" s="1"/>
      <c r="I2" s="1"/>
    </row>
    <row r="3" spans="1:9" ht="14.45" x14ac:dyDescent="0.35">
      <c r="A3" s="1"/>
      <c r="B3" s="1"/>
      <c r="C3" s="1"/>
      <c r="D3" s="1"/>
      <c r="E3" s="1"/>
      <c r="F3" s="1"/>
      <c r="G3" s="1"/>
      <c r="H3" s="1"/>
      <c r="I3" s="1"/>
    </row>
    <row r="4" spans="1:9" ht="14.45" x14ac:dyDescent="0.35">
      <c r="A4" s="1"/>
      <c r="B4" s="1"/>
      <c r="C4" s="1"/>
      <c r="D4" s="1"/>
      <c r="E4" s="1"/>
      <c r="F4" s="1"/>
      <c r="G4" s="1"/>
      <c r="H4" s="1"/>
      <c r="I4" s="1"/>
    </row>
    <row r="5" spans="1:9" ht="14.45" x14ac:dyDescent="0.35">
      <c r="A5" s="1"/>
      <c r="B5" s="1"/>
      <c r="C5" s="1"/>
      <c r="D5" s="1"/>
      <c r="E5" s="1"/>
      <c r="F5" s="1"/>
      <c r="G5" s="1"/>
      <c r="H5" s="1"/>
      <c r="I5" s="1"/>
    </row>
    <row r="6" spans="1:9" ht="14.45" x14ac:dyDescent="0.35">
      <c r="A6" s="1"/>
      <c r="B6" s="1"/>
      <c r="C6" s="1"/>
      <c r="D6" s="1"/>
      <c r="E6" s="1"/>
      <c r="F6" s="1"/>
      <c r="G6" s="1"/>
      <c r="H6" s="1"/>
      <c r="I6" s="1"/>
    </row>
    <row r="7" spans="1:9" ht="14.45" x14ac:dyDescent="0.35">
      <c r="A7" s="7" t="s">
        <v>0</v>
      </c>
      <c r="B7" s="1"/>
      <c r="C7" s="1"/>
      <c r="D7" s="1"/>
      <c r="E7" s="1"/>
      <c r="F7" s="1"/>
      <c r="G7" s="1"/>
      <c r="H7" s="1"/>
      <c r="I7" s="1"/>
    </row>
    <row r="8" spans="1:9" x14ac:dyDescent="0.25">
      <c r="A8" s="7" t="s">
        <v>49</v>
      </c>
      <c r="B8" s="1"/>
      <c r="C8" s="1"/>
      <c r="D8" s="1"/>
      <c r="E8" s="1"/>
      <c r="F8" s="1"/>
      <c r="G8" s="1"/>
      <c r="H8" s="1"/>
      <c r="I8" s="1"/>
    </row>
    <row r="9" spans="1:9" ht="14.45" x14ac:dyDescent="0.35">
      <c r="A9" s="7" t="s">
        <v>1</v>
      </c>
      <c r="B9" s="1"/>
      <c r="C9" s="1"/>
      <c r="D9" s="1"/>
      <c r="E9" s="1"/>
      <c r="F9" s="1"/>
      <c r="G9" s="1"/>
      <c r="H9" s="1"/>
      <c r="I9" s="1"/>
    </row>
    <row r="10" spans="1:9" ht="14.45" x14ac:dyDescent="0.35">
      <c r="A10" s="7" t="s">
        <v>2</v>
      </c>
      <c r="B10" s="1"/>
      <c r="C10" s="1"/>
      <c r="D10" s="1"/>
      <c r="E10" s="1"/>
      <c r="F10" s="1"/>
      <c r="G10" s="1"/>
      <c r="H10" s="1"/>
      <c r="I10" s="1"/>
    </row>
    <row r="11" spans="1:9" ht="14.45" x14ac:dyDescent="0.35">
      <c r="A11" s="1"/>
      <c r="B11" s="1"/>
      <c r="C11" s="1"/>
      <c r="D11" s="1"/>
      <c r="E11" s="1"/>
      <c r="F11" s="1"/>
      <c r="G11" s="1"/>
      <c r="H11" s="1"/>
      <c r="I11" s="1"/>
    </row>
    <row r="12" spans="1:9" ht="22.5" customHeight="1" x14ac:dyDescent="0.25">
      <c r="A12" s="150" t="s">
        <v>59</v>
      </c>
      <c r="B12" s="150"/>
      <c r="C12" s="150"/>
      <c r="D12" s="150"/>
      <c r="E12" s="150"/>
      <c r="F12" s="150"/>
      <c r="G12" s="150"/>
      <c r="H12" s="150"/>
      <c r="I12" s="150"/>
    </row>
    <row r="13" spans="1:9" thickBot="1" x14ac:dyDescent="0.4">
      <c r="A13" s="1"/>
      <c r="B13" s="1"/>
      <c r="C13" s="1"/>
      <c r="D13" s="1"/>
      <c r="E13" s="1"/>
      <c r="F13" s="1"/>
      <c r="G13" s="1"/>
      <c r="H13" s="1"/>
      <c r="I13" s="1"/>
    </row>
    <row r="14" spans="1:9" ht="16.5" thickTop="1" x14ac:dyDescent="0.25">
      <c r="A14" s="132" t="s">
        <v>50</v>
      </c>
      <c r="B14" s="133"/>
      <c r="C14" s="133"/>
      <c r="D14" s="133"/>
      <c r="E14" s="133"/>
      <c r="F14" s="133"/>
      <c r="G14" s="133"/>
      <c r="H14" s="133"/>
      <c r="I14" s="134"/>
    </row>
    <row r="15" spans="1:9" thickBot="1" x14ac:dyDescent="0.4">
      <c r="A15" s="8"/>
      <c r="B15" s="9"/>
      <c r="C15" s="9"/>
      <c r="D15" s="9"/>
      <c r="E15" s="9"/>
      <c r="F15" s="9"/>
      <c r="G15" s="9"/>
      <c r="H15" s="9"/>
      <c r="I15" s="10"/>
    </row>
    <row r="16" spans="1:9" ht="15" customHeight="1" thickTop="1" x14ac:dyDescent="0.25">
      <c r="A16" s="153" t="s">
        <v>99</v>
      </c>
      <c r="B16" s="154"/>
      <c r="C16" s="154"/>
      <c r="D16" s="155"/>
      <c r="E16" s="159" t="str">
        <f>IF('(1) Stammdaten'!C13&lt;&gt;"",'(1) Stammdaten'!C13,"")</f>
        <v/>
      </c>
      <c r="F16" s="160"/>
      <c r="G16" s="160"/>
      <c r="H16" s="160"/>
      <c r="I16" s="161"/>
    </row>
    <row r="17" spans="1:9" ht="15.75" thickBot="1" x14ac:dyDescent="0.3">
      <c r="A17" s="156"/>
      <c r="B17" s="157"/>
      <c r="C17" s="157"/>
      <c r="D17" s="158"/>
      <c r="E17" s="162"/>
      <c r="F17" s="163"/>
      <c r="G17" s="163"/>
      <c r="H17" s="163"/>
      <c r="I17" s="164"/>
    </row>
    <row r="18" spans="1:9" ht="15.6" thickTop="1" thickBot="1" x14ac:dyDescent="0.4">
      <c r="A18" s="151"/>
      <c r="B18" s="152"/>
      <c r="C18" s="152"/>
      <c r="D18" s="152"/>
      <c r="E18" s="152"/>
      <c r="F18" s="152"/>
      <c r="G18" s="16"/>
      <c r="H18" s="16"/>
      <c r="I18" s="17"/>
    </row>
    <row r="19" spans="1:9" ht="31.5" customHeight="1" thickTop="1" thickBot="1" x14ac:dyDescent="0.4">
      <c r="A19" s="144" t="s">
        <v>156</v>
      </c>
      <c r="B19" s="145"/>
      <c r="C19" s="145"/>
      <c r="D19" s="146"/>
      <c r="E19" s="147" t="str">
        <f>IF('(1) Stammdaten'!C14&lt;&gt;"",'(1) Stammdaten'!C14,"")</f>
        <v/>
      </c>
      <c r="F19" s="148"/>
      <c r="G19" s="148"/>
      <c r="H19" s="148"/>
      <c r="I19" s="149"/>
    </row>
    <row r="20" spans="1:9" ht="15.6" thickTop="1" thickBot="1" x14ac:dyDescent="0.4">
      <c r="A20" s="1"/>
      <c r="B20" s="1"/>
      <c r="C20" s="1"/>
      <c r="D20" s="1"/>
      <c r="E20" s="1"/>
      <c r="F20" s="1"/>
      <c r="G20" s="1"/>
      <c r="H20" s="1"/>
      <c r="I20" s="1"/>
    </row>
    <row r="21" spans="1:9" ht="16.5" thickTop="1" x14ac:dyDescent="0.25">
      <c r="A21" s="132" t="s">
        <v>51</v>
      </c>
      <c r="B21" s="133"/>
      <c r="C21" s="133"/>
      <c r="D21" s="133"/>
      <c r="E21" s="133"/>
      <c r="F21" s="133"/>
      <c r="G21" s="133"/>
      <c r="H21" s="133"/>
      <c r="I21" s="134"/>
    </row>
    <row r="22" spans="1:9" ht="14.45" x14ac:dyDescent="0.35">
      <c r="A22" s="11"/>
      <c r="B22" s="9"/>
      <c r="C22" s="9"/>
      <c r="D22" s="9"/>
      <c r="E22" s="9"/>
      <c r="F22" s="9"/>
      <c r="G22" s="9"/>
      <c r="H22" s="9"/>
      <c r="I22" s="10"/>
    </row>
    <row r="23" spans="1:9" ht="43.5" customHeight="1" x14ac:dyDescent="0.25">
      <c r="A23" s="135" t="s">
        <v>52</v>
      </c>
      <c r="B23" s="136"/>
      <c r="C23" s="136"/>
      <c r="D23" s="136"/>
      <c r="E23" s="136"/>
      <c r="F23" s="136"/>
      <c r="G23" s="136"/>
      <c r="H23" s="136"/>
      <c r="I23" s="137"/>
    </row>
    <row r="24" spans="1:9" ht="14.45" x14ac:dyDescent="0.35">
      <c r="A24" s="11"/>
      <c r="B24" s="9"/>
      <c r="C24" s="9"/>
      <c r="D24" s="9"/>
      <c r="E24" s="9"/>
      <c r="F24" s="9"/>
      <c r="G24" s="9"/>
      <c r="H24" s="9"/>
      <c r="I24" s="10"/>
    </row>
    <row r="25" spans="1:9" ht="32.25" customHeight="1" x14ac:dyDescent="0.25">
      <c r="A25" s="135" t="s">
        <v>57</v>
      </c>
      <c r="B25" s="136"/>
      <c r="C25" s="136"/>
      <c r="D25" s="136"/>
      <c r="E25" s="136"/>
      <c r="F25" s="136"/>
      <c r="G25" s="136"/>
      <c r="H25" s="136"/>
      <c r="I25" s="137"/>
    </row>
    <row r="26" spans="1:9" ht="14.45" x14ac:dyDescent="0.35">
      <c r="A26" s="11"/>
      <c r="B26" s="9"/>
      <c r="C26" s="9"/>
      <c r="D26" s="9"/>
      <c r="E26" s="9"/>
      <c r="F26" s="9"/>
      <c r="G26" s="9"/>
      <c r="H26" s="9"/>
      <c r="I26" s="10"/>
    </row>
    <row r="27" spans="1:9" ht="51.75" customHeight="1" x14ac:dyDescent="0.25">
      <c r="A27" s="135" t="s">
        <v>53</v>
      </c>
      <c r="B27" s="136"/>
      <c r="C27" s="136"/>
      <c r="D27" s="136"/>
      <c r="E27" s="136"/>
      <c r="F27" s="136"/>
      <c r="G27" s="136"/>
      <c r="H27" s="136"/>
      <c r="I27" s="137"/>
    </row>
    <row r="28" spans="1:9" ht="14.45" x14ac:dyDescent="0.35">
      <c r="A28" s="11"/>
      <c r="B28" s="9"/>
      <c r="C28" s="9"/>
      <c r="D28" s="9"/>
      <c r="E28" s="9"/>
      <c r="F28" s="9"/>
      <c r="G28" s="9"/>
      <c r="H28" s="9"/>
      <c r="I28" s="10"/>
    </row>
    <row r="29" spans="1:9" thickBot="1" x14ac:dyDescent="0.4">
      <c r="A29" s="12"/>
      <c r="B29" s="13"/>
      <c r="C29" s="13"/>
      <c r="D29" s="13"/>
      <c r="E29" s="13"/>
      <c r="F29" s="13"/>
      <c r="G29" s="13"/>
      <c r="H29" s="13"/>
      <c r="I29" s="14"/>
    </row>
    <row r="30" spans="1:9" ht="15.6" thickTop="1" thickBot="1" x14ac:dyDescent="0.4">
      <c r="A30" s="1"/>
      <c r="B30" s="1"/>
      <c r="C30" s="1"/>
      <c r="D30" s="1"/>
      <c r="E30" s="1"/>
      <c r="F30" s="1"/>
      <c r="G30" s="1"/>
      <c r="H30" s="1"/>
      <c r="I30" s="1"/>
    </row>
    <row r="31" spans="1:9" ht="29.25" customHeight="1" thickTop="1" thickBot="1" x14ac:dyDescent="0.4">
      <c r="A31" s="138" t="s">
        <v>54</v>
      </c>
      <c r="B31" s="139"/>
      <c r="C31" s="139"/>
      <c r="D31" s="140"/>
      <c r="E31" s="141"/>
      <c r="F31" s="142"/>
      <c r="G31" s="142"/>
      <c r="H31" s="142"/>
      <c r="I31" s="143"/>
    </row>
    <row r="32" spans="1:9" thickTop="1" x14ac:dyDescent="0.35">
      <c r="A32" s="1"/>
      <c r="B32" s="1"/>
      <c r="C32" s="1"/>
      <c r="D32" s="1"/>
      <c r="E32" s="1"/>
      <c r="F32" s="1"/>
      <c r="G32" s="1"/>
      <c r="H32" s="1"/>
      <c r="I32" s="1"/>
    </row>
    <row r="33" spans="1:9" ht="15.95" thickBot="1" x14ac:dyDescent="0.4">
      <c r="A33" s="119" t="s">
        <v>55</v>
      </c>
      <c r="B33" s="119"/>
      <c r="C33" s="119"/>
      <c r="D33" s="119"/>
      <c r="E33" s="119"/>
      <c r="F33" s="15"/>
      <c r="G33" s="15" t="s">
        <v>56</v>
      </c>
      <c r="H33" s="15"/>
      <c r="I33" s="1"/>
    </row>
    <row r="34" spans="1:9" ht="16.5" thickTop="1" thickBot="1" x14ac:dyDescent="0.3">
      <c r="A34" s="120"/>
      <c r="B34" s="121"/>
      <c r="C34" s="121"/>
      <c r="D34" s="121"/>
      <c r="E34" s="122"/>
      <c r="F34" s="1"/>
      <c r="G34" s="123"/>
      <c r="H34" s="124"/>
      <c r="I34" s="125"/>
    </row>
    <row r="35" spans="1:9" ht="15.75" thickTop="1" x14ac:dyDescent="0.25">
      <c r="A35" s="1"/>
      <c r="B35" s="1"/>
      <c r="C35" s="1"/>
      <c r="D35" s="1"/>
      <c r="E35" s="1"/>
      <c r="F35" s="1"/>
      <c r="G35" s="126"/>
      <c r="H35" s="127"/>
      <c r="I35" s="128"/>
    </row>
    <row r="36" spans="1:9" ht="15.75" thickBot="1" x14ac:dyDescent="0.3">
      <c r="A36" s="1"/>
      <c r="B36" s="1"/>
      <c r="C36" s="1"/>
      <c r="D36" s="1"/>
      <c r="E36" s="1"/>
      <c r="F36" s="1"/>
      <c r="G36" s="129"/>
      <c r="H36" s="130"/>
      <c r="I36" s="131"/>
    </row>
    <row r="37" spans="1:9" thickTop="1" x14ac:dyDescent="0.35"/>
  </sheetData>
  <sheetProtection sheet="1" objects="1" scenarios="1"/>
  <mergeCells count="16">
    <mergeCell ref="A19:D19"/>
    <mergeCell ref="E19:I19"/>
    <mergeCell ref="A12:I12"/>
    <mergeCell ref="A14:I14"/>
    <mergeCell ref="A18:F18"/>
    <mergeCell ref="A16:D17"/>
    <mergeCell ref="E16:I17"/>
    <mergeCell ref="A33:E33"/>
    <mergeCell ref="A34:E34"/>
    <mergeCell ref="G34:I36"/>
    <mergeCell ref="A21:I21"/>
    <mergeCell ref="A23:I23"/>
    <mergeCell ref="A25:I25"/>
    <mergeCell ref="A27:I27"/>
    <mergeCell ref="A31:D31"/>
    <mergeCell ref="E31:I31"/>
  </mergeCells>
  <pageMargins left="0.7" right="0.7" top="0.78740157499999996" bottom="0.78740157499999996"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6"/>
  <sheetViews>
    <sheetView showGridLines="0" zoomScale="120" zoomScaleNormal="120" workbookViewId="0">
      <selection sqref="A1:C1"/>
    </sheetView>
  </sheetViews>
  <sheetFormatPr baseColWidth="10" defaultColWidth="11.42578125" defaultRowHeight="14.25" x14ac:dyDescent="0.2"/>
  <cols>
    <col min="1" max="1" width="55.42578125" style="1" customWidth="1"/>
    <col min="2" max="2" width="94.42578125" style="1" customWidth="1"/>
    <col min="3" max="3" width="43" style="1" customWidth="1"/>
    <col min="4" max="16384" width="11.42578125" style="1"/>
  </cols>
  <sheetData>
    <row r="1" spans="1:3" ht="27.95" customHeight="1" thickBot="1" x14ac:dyDescent="0.35">
      <c r="A1" s="171" t="s">
        <v>61</v>
      </c>
      <c r="B1" s="171"/>
      <c r="C1" s="171"/>
    </row>
    <row r="2" spans="1:3" ht="16.5" thickTop="1" thickBot="1" x14ac:dyDescent="0.25">
      <c r="A2" s="22"/>
      <c r="B2" s="23" t="s">
        <v>62</v>
      </c>
      <c r="C2" s="24" t="s">
        <v>63</v>
      </c>
    </row>
    <row r="3" spans="1:3" ht="16.5" customHeight="1" thickBot="1" x14ac:dyDescent="0.35">
      <c r="A3" s="173" t="s">
        <v>123</v>
      </c>
      <c r="B3" s="174"/>
      <c r="C3" s="175"/>
    </row>
    <row r="4" spans="1:3" ht="14.45" thickBot="1" x14ac:dyDescent="0.35">
      <c r="A4" s="25" t="s">
        <v>3</v>
      </c>
      <c r="B4" s="26" t="s">
        <v>106</v>
      </c>
      <c r="C4" s="27" t="s">
        <v>60</v>
      </c>
    </row>
    <row r="5" spans="1:3" ht="15.75" thickTop="1" thickBot="1" x14ac:dyDescent="0.25">
      <c r="A5" s="28" t="s">
        <v>64</v>
      </c>
      <c r="B5" s="29" t="s">
        <v>100</v>
      </c>
      <c r="C5" s="29" t="s">
        <v>65</v>
      </c>
    </row>
    <row r="6" spans="1:3" ht="15.75" thickTop="1" thickBot="1" x14ac:dyDescent="0.25">
      <c r="A6" s="28" t="s">
        <v>66</v>
      </c>
      <c r="B6" s="29" t="s">
        <v>67</v>
      </c>
      <c r="C6" s="29" t="s">
        <v>68</v>
      </c>
    </row>
    <row r="7" spans="1:3" ht="36" customHeight="1" thickTop="1" thickBot="1" x14ac:dyDescent="0.35">
      <c r="A7" s="28" t="s">
        <v>69</v>
      </c>
      <c r="B7" s="28" t="s">
        <v>70</v>
      </c>
      <c r="C7" s="28" t="s">
        <v>71</v>
      </c>
    </row>
    <row r="8" spans="1:3" ht="16.5" thickTop="1" thickBot="1" x14ac:dyDescent="0.25">
      <c r="A8" s="182" t="s">
        <v>72</v>
      </c>
      <c r="B8" s="183"/>
      <c r="C8" s="184"/>
    </row>
    <row r="9" spans="1:3" ht="15.75" thickTop="1" thickBot="1" x14ac:dyDescent="0.25">
      <c r="A9" s="28" t="s">
        <v>64</v>
      </c>
      <c r="B9" s="29" t="s">
        <v>101</v>
      </c>
      <c r="C9" s="29" t="s">
        <v>73</v>
      </c>
    </row>
    <row r="10" spans="1:3" ht="15.75" thickTop="1" thickBot="1" x14ac:dyDescent="0.25">
      <c r="A10" s="28" t="s">
        <v>66</v>
      </c>
      <c r="B10" s="29" t="s">
        <v>74</v>
      </c>
      <c r="C10" s="29" t="s">
        <v>75</v>
      </c>
    </row>
    <row r="11" spans="1:3" ht="15.75" thickTop="1" thickBot="1" x14ac:dyDescent="0.25">
      <c r="A11" s="28" t="s">
        <v>69</v>
      </c>
      <c r="B11" s="29" t="s">
        <v>76</v>
      </c>
      <c r="C11" s="29" t="s">
        <v>77</v>
      </c>
    </row>
    <row r="12" spans="1:3" ht="30" thickTop="1" thickBot="1" x14ac:dyDescent="0.25">
      <c r="A12" s="25" t="s">
        <v>124</v>
      </c>
      <c r="B12" s="26" t="s">
        <v>125</v>
      </c>
      <c r="C12" s="28" t="s">
        <v>126</v>
      </c>
    </row>
    <row r="13" spans="1:3" ht="15.75" thickTop="1" thickBot="1" x14ac:dyDescent="0.25">
      <c r="A13" s="29" t="s">
        <v>78</v>
      </c>
      <c r="B13" s="28" t="s">
        <v>79</v>
      </c>
      <c r="C13" s="29" t="s">
        <v>80</v>
      </c>
    </row>
    <row r="14" spans="1:3" ht="30.75" thickTop="1" thickBot="1" x14ac:dyDescent="0.25">
      <c r="A14" s="29" t="s">
        <v>81</v>
      </c>
      <c r="B14" s="28" t="s">
        <v>82</v>
      </c>
      <c r="C14" s="28" t="s">
        <v>83</v>
      </c>
    </row>
    <row r="15" spans="1:3" ht="15" thickTop="1" thickBot="1" x14ac:dyDescent="0.35">
      <c r="A15" s="185" t="s">
        <v>84</v>
      </c>
      <c r="B15" s="186"/>
      <c r="C15" s="187"/>
    </row>
    <row r="16" spans="1:3" ht="15" thickTop="1" thickBot="1" x14ac:dyDescent="0.35">
      <c r="A16" s="28" t="s">
        <v>85</v>
      </c>
      <c r="B16" s="29" t="s">
        <v>103</v>
      </c>
      <c r="C16" s="29" t="s">
        <v>65</v>
      </c>
    </row>
    <row r="17" spans="1:3" ht="15" thickTop="1" thickBot="1" x14ac:dyDescent="0.35">
      <c r="A17" s="28" t="s">
        <v>86</v>
      </c>
      <c r="B17" s="28" t="s">
        <v>102</v>
      </c>
      <c r="C17" s="29" t="s">
        <v>87</v>
      </c>
    </row>
    <row r="18" spans="1:3" ht="15.75" thickTop="1" thickBot="1" x14ac:dyDescent="0.25">
      <c r="A18" s="28" t="s">
        <v>88</v>
      </c>
      <c r="B18" s="29" t="s">
        <v>89</v>
      </c>
      <c r="C18" s="29" t="s">
        <v>90</v>
      </c>
    </row>
    <row r="19" spans="1:3" ht="27.95" customHeight="1" thickTop="1" thickBot="1" x14ac:dyDescent="0.35">
      <c r="A19" s="172" t="s">
        <v>163</v>
      </c>
      <c r="B19" s="172"/>
      <c r="C19" s="172"/>
    </row>
    <row r="20" spans="1:3" s="33" customFormat="1" ht="27.95" customHeight="1" thickTop="1" thickBot="1" x14ac:dyDescent="0.25">
      <c r="A20" s="30" t="s">
        <v>131</v>
      </c>
      <c r="B20" s="31"/>
      <c r="C20" s="32" t="s">
        <v>132</v>
      </c>
    </row>
    <row r="21" spans="1:3" s="33" customFormat="1" ht="30" thickTop="1" thickBot="1" x14ac:dyDescent="0.25">
      <c r="A21" s="34" t="s">
        <v>133</v>
      </c>
      <c r="B21" s="35"/>
      <c r="C21" s="32" t="s">
        <v>134</v>
      </c>
    </row>
    <row r="22" spans="1:3" s="33" customFormat="1" ht="27.95" customHeight="1" thickTop="1" thickBot="1" x14ac:dyDescent="0.35">
      <c r="A22" s="179" t="s">
        <v>177</v>
      </c>
      <c r="B22" s="180"/>
      <c r="C22" s="181"/>
    </row>
    <row r="23" spans="1:3" s="33" customFormat="1" ht="57.95" customHeight="1" thickTop="1" thickBot="1" x14ac:dyDescent="0.35">
      <c r="A23" s="67" t="s">
        <v>135</v>
      </c>
      <c r="B23" s="77" t="s">
        <v>185</v>
      </c>
      <c r="C23" s="36">
        <v>45383</v>
      </c>
    </row>
    <row r="24" spans="1:3" s="37" customFormat="1" ht="57.95" customHeight="1" thickTop="1" thickBot="1" x14ac:dyDescent="0.3">
      <c r="A24" s="67" t="s">
        <v>58</v>
      </c>
      <c r="B24" s="69" t="s">
        <v>136</v>
      </c>
      <c r="C24" s="32">
        <v>5</v>
      </c>
    </row>
    <row r="25" spans="1:3" s="37" customFormat="1" ht="57.95" customHeight="1" thickTop="1" thickBot="1" x14ac:dyDescent="0.3">
      <c r="A25" s="67" t="s">
        <v>137</v>
      </c>
      <c r="B25" s="68" t="s">
        <v>138</v>
      </c>
      <c r="C25" s="38">
        <v>1165.69</v>
      </c>
    </row>
    <row r="26" spans="1:3" s="37" customFormat="1" ht="57.95" customHeight="1" thickTop="1" thickBot="1" x14ac:dyDescent="0.3">
      <c r="A26" s="67" t="s">
        <v>139</v>
      </c>
      <c r="B26" s="68" t="s">
        <v>140</v>
      </c>
      <c r="C26" s="39">
        <v>1457.11</v>
      </c>
    </row>
    <row r="27" spans="1:3" s="33" customFormat="1" ht="27.95" customHeight="1" thickTop="1" thickBot="1" x14ac:dyDescent="0.25">
      <c r="A27" s="176" t="s">
        <v>178</v>
      </c>
      <c r="B27" s="180"/>
      <c r="C27" s="181"/>
    </row>
    <row r="28" spans="1:3" s="33" customFormat="1" ht="57.95" customHeight="1" thickTop="1" thickBot="1" x14ac:dyDescent="0.25">
      <c r="A28" s="67" t="s">
        <v>141</v>
      </c>
      <c r="B28" s="77" t="s">
        <v>185</v>
      </c>
      <c r="C28" s="36">
        <v>45017</v>
      </c>
    </row>
    <row r="29" spans="1:3" s="33" customFormat="1" ht="57.95" customHeight="1" thickTop="1" thickBot="1" x14ac:dyDescent="0.25">
      <c r="A29" s="67" t="s">
        <v>58</v>
      </c>
      <c r="B29" s="69" t="s">
        <v>142</v>
      </c>
      <c r="C29" s="32">
        <v>5</v>
      </c>
    </row>
    <row r="30" spans="1:3" s="33" customFormat="1" ht="15" customHeight="1" thickTop="1" thickBot="1" x14ac:dyDescent="0.25">
      <c r="A30" s="67"/>
      <c r="B30" s="70" t="s">
        <v>143</v>
      </c>
      <c r="C30" s="32"/>
    </row>
    <row r="31" spans="1:3" s="33" customFormat="1" ht="57.95" customHeight="1" thickTop="1" thickBot="1" x14ac:dyDescent="0.25">
      <c r="A31" s="67" t="s">
        <v>137</v>
      </c>
      <c r="B31" s="69" t="s">
        <v>144</v>
      </c>
      <c r="C31" s="38">
        <v>1165.69</v>
      </c>
    </row>
    <row r="32" spans="1:3" s="33" customFormat="1" ht="57.95" customHeight="1" thickTop="1" thickBot="1" x14ac:dyDescent="0.25">
      <c r="A32" s="67" t="s">
        <v>139</v>
      </c>
      <c r="B32" s="69" t="s">
        <v>145</v>
      </c>
      <c r="C32" s="38">
        <v>1457.11</v>
      </c>
    </row>
    <row r="33" spans="1:3" s="33" customFormat="1" ht="15" customHeight="1" thickTop="1" thickBot="1" x14ac:dyDescent="0.25">
      <c r="A33" s="67"/>
      <c r="B33" s="70" t="s">
        <v>146</v>
      </c>
      <c r="C33" s="38"/>
    </row>
    <row r="34" spans="1:3" s="33" customFormat="1" ht="57.95" customHeight="1" thickTop="1" thickBot="1" x14ac:dyDescent="0.25">
      <c r="A34" s="67" t="s">
        <v>137</v>
      </c>
      <c r="B34" s="69" t="s">
        <v>147</v>
      </c>
      <c r="C34" s="38">
        <v>1232.07</v>
      </c>
    </row>
    <row r="35" spans="1:3" s="33" customFormat="1" ht="57.95" customHeight="1" thickTop="1" thickBot="1" x14ac:dyDescent="0.25">
      <c r="A35" s="67" t="s">
        <v>139</v>
      </c>
      <c r="B35" s="69" t="s">
        <v>148</v>
      </c>
      <c r="C35" s="38">
        <v>1540.09</v>
      </c>
    </row>
    <row r="36" spans="1:3" s="33" customFormat="1" ht="57.95" customHeight="1" thickTop="1" thickBot="1" x14ac:dyDescent="0.25">
      <c r="A36" s="69" t="s">
        <v>149</v>
      </c>
      <c r="B36" s="69" t="s">
        <v>150</v>
      </c>
      <c r="C36" s="39">
        <v>3500</v>
      </c>
    </row>
    <row r="37" spans="1:3" s="33" customFormat="1" ht="27.95" customHeight="1" thickTop="1" thickBot="1" x14ac:dyDescent="0.25">
      <c r="A37" s="176" t="s">
        <v>179</v>
      </c>
      <c r="B37" s="177"/>
      <c r="C37" s="178"/>
    </row>
    <row r="38" spans="1:3" s="33" customFormat="1" ht="57.95" customHeight="1" thickTop="1" thickBot="1" x14ac:dyDescent="0.25">
      <c r="A38" s="30" t="s">
        <v>151</v>
      </c>
      <c r="B38" s="77" t="s">
        <v>185</v>
      </c>
      <c r="C38" s="36">
        <v>44652</v>
      </c>
    </row>
    <row r="39" spans="1:3" s="33" customFormat="1" ht="57.95" customHeight="1" thickTop="1" thickBot="1" x14ac:dyDescent="0.25">
      <c r="A39" s="67" t="s">
        <v>58</v>
      </c>
      <c r="B39" s="69" t="s">
        <v>152</v>
      </c>
      <c r="C39" s="32">
        <v>5</v>
      </c>
    </row>
    <row r="40" spans="1:3" s="33" customFormat="1" ht="15" customHeight="1" thickTop="1" thickBot="1" x14ac:dyDescent="0.25">
      <c r="A40" s="67"/>
      <c r="B40" s="70" t="s">
        <v>146</v>
      </c>
      <c r="C40" s="32"/>
    </row>
    <row r="41" spans="1:3" s="33" customFormat="1" ht="57.95" customHeight="1" thickTop="1" thickBot="1" x14ac:dyDescent="0.25">
      <c r="A41" s="67" t="s">
        <v>137</v>
      </c>
      <c r="B41" s="69" t="s">
        <v>147</v>
      </c>
      <c r="C41" s="38">
        <v>1232.07</v>
      </c>
    </row>
    <row r="42" spans="1:3" s="33" customFormat="1" ht="57.95" customHeight="1" thickTop="1" thickBot="1" x14ac:dyDescent="0.25">
      <c r="A42" s="67" t="s">
        <v>139</v>
      </c>
      <c r="B42" s="69" t="s">
        <v>148</v>
      </c>
      <c r="C42" s="38">
        <v>1540.09</v>
      </c>
    </row>
    <row r="43" spans="1:3" s="33" customFormat="1" ht="15" customHeight="1" thickTop="1" thickBot="1" x14ac:dyDescent="0.25">
      <c r="A43" s="67"/>
      <c r="B43" s="70" t="s">
        <v>153</v>
      </c>
      <c r="C43" s="38"/>
    </row>
    <row r="44" spans="1:3" s="33" customFormat="1" ht="57.95" customHeight="1" thickTop="1" thickBot="1" x14ac:dyDescent="0.25">
      <c r="A44" s="67" t="s">
        <v>137</v>
      </c>
      <c r="B44" s="69" t="s">
        <v>154</v>
      </c>
      <c r="C44" s="38">
        <v>1328.383</v>
      </c>
    </row>
    <row r="45" spans="1:3" s="33" customFormat="1" ht="57.95" customHeight="1" thickTop="1" thickBot="1" x14ac:dyDescent="0.25">
      <c r="A45" s="67" t="s">
        <v>139</v>
      </c>
      <c r="B45" s="69" t="s">
        <v>155</v>
      </c>
      <c r="C45" s="38">
        <v>1660.48</v>
      </c>
    </row>
    <row r="46" spans="1:3" s="33" customFormat="1" ht="57.95" customHeight="1" thickTop="1" thickBot="1" x14ac:dyDescent="0.25">
      <c r="A46" s="69" t="s">
        <v>149</v>
      </c>
      <c r="B46" s="69" t="s">
        <v>150</v>
      </c>
      <c r="C46" s="39">
        <v>3500</v>
      </c>
    </row>
    <row r="47" spans="1:3" ht="27.95" customHeight="1" thickTop="1" thickBot="1" x14ac:dyDescent="0.25">
      <c r="A47" s="176" t="s">
        <v>180</v>
      </c>
      <c r="B47" s="177"/>
      <c r="C47" s="178"/>
    </row>
    <row r="48" spans="1:3" ht="57.95" customHeight="1" thickTop="1" thickBot="1" x14ac:dyDescent="0.25">
      <c r="A48" s="30" t="s">
        <v>151</v>
      </c>
      <c r="B48" s="77" t="s">
        <v>185</v>
      </c>
      <c r="C48" s="36">
        <v>44287</v>
      </c>
    </row>
    <row r="49" spans="1:3" ht="57.95" customHeight="1" thickTop="1" thickBot="1" x14ac:dyDescent="0.25">
      <c r="A49" s="67" t="s">
        <v>58</v>
      </c>
      <c r="B49" s="69" t="s">
        <v>152</v>
      </c>
      <c r="C49" s="32">
        <v>5</v>
      </c>
    </row>
    <row r="50" spans="1:3" ht="15" customHeight="1" thickTop="1" thickBot="1" x14ac:dyDescent="0.25">
      <c r="A50" s="67"/>
      <c r="B50" s="70" t="s">
        <v>153</v>
      </c>
      <c r="C50" s="38"/>
    </row>
    <row r="51" spans="1:3" ht="57.95" customHeight="1" thickTop="1" thickBot="1" x14ac:dyDescent="0.25">
      <c r="A51" s="67" t="s">
        <v>137</v>
      </c>
      <c r="B51" s="69" t="s">
        <v>154</v>
      </c>
      <c r="C51" s="38">
        <v>1328.383</v>
      </c>
    </row>
    <row r="52" spans="1:3" ht="57.95" customHeight="1" thickTop="1" thickBot="1" x14ac:dyDescent="0.25">
      <c r="A52" s="67" t="s">
        <v>139</v>
      </c>
      <c r="B52" s="69" t="s">
        <v>155</v>
      </c>
      <c r="C52" s="38">
        <v>1660.48</v>
      </c>
    </row>
    <row r="53" spans="1:3" ht="57.95" customHeight="1" thickTop="1" thickBot="1" x14ac:dyDescent="0.25">
      <c r="A53" s="69" t="s">
        <v>149</v>
      </c>
      <c r="B53" s="69" t="s">
        <v>150</v>
      </c>
      <c r="C53" s="39">
        <v>3500</v>
      </c>
    </row>
    <row r="54" spans="1:3" ht="27.95" customHeight="1" thickTop="1" thickBot="1" x14ac:dyDescent="0.25">
      <c r="A54" s="165" t="s">
        <v>91</v>
      </c>
      <c r="B54" s="166"/>
      <c r="C54" s="167"/>
    </row>
    <row r="55" spans="1:3" ht="162.94999999999999" customHeight="1" thickTop="1" thickBot="1" x14ac:dyDescent="0.25">
      <c r="A55" s="168" t="s">
        <v>164</v>
      </c>
      <c r="B55" s="169"/>
      <c r="C55" s="170"/>
    </row>
    <row r="56" spans="1:3" ht="15" thickTop="1" x14ac:dyDescent="0.2"/>
  </sheetData>
  <sheetProtection sheet="1" objects="1" scenarios="1"/>
  <mergeCells count="11">
    <mergeCell ref="A54:C54"/>
    <mergeCell ref="A55:C55"/>
    <mergeCell ref="A1:C1"/>
    <mergeCell ref="A19:C19"/>
    <mergeCell ref="A3:C3"/>
    <mergeCell ref="A47:C47"/>
    <mergeCell ref="A22:C22"/>
    <mergeCell ref="A27:C27"/>
    <mergeCell ref="A37:C37"/>
    <mergeCell ref="A8:C8"/>
    <mergeCell ref="A15:C15"/>
  </mergeCells>
  <pageMargins left="0.7" right="0.7" top="0.78740157499999996" bottom="0.78740157499999996" header="0.3" footer="0.3"/>
  <pageSetup paperSize="9" scale="68" fitToHeight="0" orientation="landscape" r:id="rId1"/>
  <rowBreaks count="3" manualBreakCount="3">
    <brk id="26" max="16383" man="1"/>
    <brk id="36" max="16383" man="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53"/>
  <sheetViews>
    <sheetView workbookViewId="0">
      <selection activeCell="A50" sqref="A50"/>
    </sheetView>
  </sheetViews>
  <sheetFormatPr baseColWidth="10" defaultColWidth="11.42578125" defaultRowHeight="12" x14ac:dyDescent="0.2"/>
  <cols>
    <col min="1" max="1" width="67.140625" style="4" bestFit="1" customWidth="1"/>
    <col min="2" max="16384" width="11.42578125" style="4"/>
  </cols>
  <sheetData>
    <row r="1" spans="1:1" x14ac:dyDescent="0.2">
      <c r="A1" s="2" t="s">
        <v>10</v>
      </c>
    </row>
    <row r="2" spans="1:1" x14ac:dyDescent="0.2">
      <c r="A2" s="3" t="s">
        <v>11</v>
      </c>
    </row>
    <row r="3" spans="1:1" x14ac:dyDescent="0.2">
      <c r="A3" s="3" t="s">
        <v>12</v>
      </c>
    </row>
    <row r="4" spans="1:1" x14ac:dyDescent="0.2">
      <c r="A4" s="3" t="s">
        <v>13</v>
      </c>
    </row>
    <row r="5" spans="1:1" x14ac:dyDescent="0.2">
      <c r="A5" s="3" t="s">
        <v>14</v>
      </c>
    </row>
    <row r="7" spans="1:1" x14ac:dyDescent="0.25">
      <c r="A7" s="5" t="s">
        <v>15</v>
      </c>
    </row>
    <row r="8" spans="1:1" x14ac:dyDescent="0.2">
      <c r="A8" s="3" t="s">
        <v>16</v>
      </c>
    </row>
    <row r="9" spans="1:1" x14ac:dyDescent="0.3">
      <c r="A9" s="3" t="s">
        <v>17</v>
      </c>
    </row>
    <row r="10" spans="1:1" x14ac:dyDescent="0.3">
      <c r="A10" s="3" t="s">
        <v>7</v>
      </c>
    </row>
    <row r="11" spans="1:1" x14ac:dyDescent="0.3">
      <c r="A11" s="3" t="s">
        <v>18</v>
      </c>
    </row>
    <row r="12" spans="1:1" x14ac:dyDescent="0.3">
      <c r="A12" s="3" t="s">
        <v>9</v>
      </c>
    </row>
    <row r="13" spans="1:1" x14ac:dyDescent="0.3">
      <c r="A13" s="3" t="s">
        <v>8</v>
      </c>
    </row>
    <row r="14" spans="1:1" x14ac:dyDescent="0.3">
      <c r="A14" s="3" t="s">
        <v>19</v>
      </c>
    </row>
    <row r="15" spans="1:1" x14ac:dyDescent="0.2">
      <c r="A15" s="3" t="s">
        <v>20</v>
      </c>
    </row>
    <row r="16" spans="1:1" x14ac:dyDescent="0.3">
      <c r="A16" s="3" t="s">
        <v>21</v>
      </c>
    </row>
    <row r="17" spans="1:1" x14ac:dyDescent="0.3">
      <c r="A17" s="3" t="s">
        <v>22</v>
      </c>
    </row>
    <row r="18" spans="1:1" x14ac:dyDescent="0.2">
      <c r="A18" s="3" t="s">
        <v>23</v>
      </c>
    </row>
    <row r="19" spans="1:1" x14ac:dyDescent="0.2">
      <c r="A19" s="3" t="s">
        <v>24</v>
      </c>
    </row>
    <row r="20" spans="1:1" x14ac:dyDescent="0.3">
      <c r="A20" s="3" t="s">
        <v>25</v>
      </c>
    </row>
    <row r="21" spans="1:1" x14ac:dyDescent="0.3">
      <c r="A21" s="3" t="s">
        <v>26</v>
      </c>
    </row>
    <row r="22" spans="1:1" x14ac:dyDescent="0.3">
      <c r="A22" s="3" t="s">
        <v>27</v>
      </c>
    </row>
    <row r="23" spans="1:1" x14ac:dyDescent="0.2">
      <c r="A23" s="3" t="s">
        <v>28</v>
      </c>
    </row>
    <row r="24" spans="1:1" x14ac:dyDescent="0.3">
      <c r="A24" s="3" t="s">
        <v>29</v>
      </c>
    </row>
    <row r="25" spans="1:1" x14ac:dyDescent="0.3">
      <c r="A25" s="3" t="s">
        <v>30</v>
      </c>
    </row>
    <row r="26" spans="1:1" x14ac:dyDescent="0.3">
      <c r="A26" s="3" t="s">
        <v>31</v>
      </c>
    </row>
    <row r="28" spans="1:1" x14ac:dyDescent="0.2">
      <c r="A28" s="5" t="s">
        <v>4</v>
      </c>
    </row>
    <row r="29" spans="1:1" x14ac:dyDescent="0.2">
      <c r="A29" s="3" t="s">
        <v>32</v>
      </c>
    </row>
    <row r="30" spans="1:1" x14ac:dyDescent="0.3">
      <c r="A30" s="3" t="s">
        <v>5</v>
      </c>
    </row>
    <row r="31" spans="1:1" x14ac:dyDescent="0.2">
      <c r="A31" s="3" t="s">
        <v>6</v>
      </c>
    </row>
    <row r="33" spans="1:1" x14ac:dyDescent="0.25">
      <c r="A33" s="5" t="s">
        <v>33</v>
      </c>
    </row>
    <row r="34" spans="1:1" ht="11.45" x14ac:dyDescent="0.25">
      <c r="A34" s="4" t="s">
        <v>34</v>
      </c>
    </row>
    <row r="35" spans="1:1" ht="11.45" x14ac:dyDescent="0.25">
      <c r="A35" s="4" t="s">
        <v>35</v>
      </c>
    </row>
    <row r="37" spans="1:1" x14ac:dyDescent="0.25">
      <c r="A37" s="5" t="s">
        <v>37</v>
      </c>
    </row>
    <row r="38" spans="1:1" x14ac:dyDescent="0.25">
      <c r="A38" s="5"/>
    </row>
    <row r="39" spans="1:1" ht="11.45" x14ac:dyDescent="0.25">
      <c r="A39" s="4" t="s">
        <v>38</v>
      </c>
    </row>
    <row r="40" spans="1:1" ht="11.45" x14ac:dyDescent="0.25">
      <c r="A40" s="4" t="s">
        <v>39</v>
      </c>
    </row>
    <row r="42" spans="1:1" x14ac:dyDescent="0.25">
      <c r="A42" s="5" t="s">
        <v>40</v>
      </c>
    </row>
    <row r="43" spans="1:1" x14ac:dyDescent="0.25">
      <c r="A43" s="5"/>
    </row>
    <row r="44" spans="1:1" x14ac:dyDescent="0.2">
      <c r="A44" s="4" t="s">
        <v>41</v>
      </c>
    </row>
    <row r="45" spans="1:1" ht="11.45" x14ac:dyDescent="0.25">
      <c r="A45" s="4" t="s">
        <v>42</v>
      </c>
    </row>
    <row r="46" spans="1:1" ht="11.45" x14ac:dyDescent="0.25">
      <c r="A46" s="4" t="s">
        <v>43</v>
      </c>
    </row>
    <row r="48" spans="1:1" x14ac:dyDescent="0.25">
      <c r="A48" s="5" t="s">
        <v>36</v>
      </c>
    </row>
    <row r="49" spans="1:1" x14ac:dyDescent="0.25">
      <c r="A49" s="5"/>
    </row>
    <row r="50" spans="1:1" ht="11.45" x14ac:dyDescent="0.25">
      <c r="A50" s="4" t="s">
        <v>44</v>
      </c>
    </row>
    <row r="51" spans="1:1" ht="11.45" x14ac:dyDescent="0.25">
      <c r="A51" s="4" t="s">
        <v>47</v>
      </c>
    </row>
    <row r="52" spans="1:1" ht="11.45" x14ac:dyDescent="0.25">
      <c r="A52" s="4" t="s">
        <v>46</v>
      </c>
    </row>
    <row r="53" spans="1:1" x14ac:dyDescent="0.2">
      <c r="A53" s="4" t="s">
        <v>45</v>
      </c>
    </row>
  </sheetData>
  <dataValidations count="1">
    <dataValidation allowBlank="1" showInputMessage="1" showErrorMessage="1" promptTitle="Rechtsform" sqref="A7:A26"/>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(1) Stammdaten</vt:lpstr>
      <vt:lpstr>(2) Angaben zu Auszubildenden</vt:lpstr>
      <vt:lpstr>(3) Einverständniserklärung</vt:lpstr>
      <vt:lpstr>(4) Ausfüllhinweise</vt:lpstr>
      <vt:lpstr>Drop Down</vt:lpstr>
      <vt:lpstr>'(2) Angaben zu Auszubildenden'!Druckbereich</vt:lpstr>
      <vt:lpstr>'(3) Einverständniserklärung'!Druckbereich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Jan-Hendrik Syeren</dc:creator>
  <cp:lastModifiedBy>Syeren, Jan-Hendrik</cp:lastModifiedBy>
  <cp:lastPrinted>2023-02-01T10:00:32Z</cp:lastPrinted>
  <dcterms:created xsi:type="dcterms:W3CDTF">2019-07-05T04:10:45Z</dcterms:created>
  <dcterms:modified xsi:type="dcterms:W3CDTF">2023-02-01T10:00:36Z</dcterms:modified>
</cp:coreProperties>
</file>